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3710" windowHeight="9990" activeTab="0"/>
  </bookViews>
  <sheets>
    <sheet name="Cestovní příkaz" sheetId="1" r:id="rId1"/>
  </sheets>
  <definedNames/>
  <calcPr fullCalcOnLoad="1"/>
</workbook>
</file>

<file path=xl/sharedStrings.xml><?xml version="1.0" encoding="utf-8"?>
<sst xmlns="http://schemas.openxmlformats.org/spreadsheetml/2006/main" count="169" uniqueCount="134">
  <si>
    <t>Osobní číslo</t>
  </si>
  <si>
    <t>Útvar</t>
  </si>
  <si>
    <t>1. Příjmení, jméno, titul</t>
  </si>
  <si>
    <t>Telefon, linka</t>
  </si>
  <si>
    <t>2. Bydliště</t>
  </si>
  <si>
    <t>Počátek cesty (místo, datum, hodina)</t>
  </si>
  <si>
    <t>Místo jednání</t>
  </si>
  <si>
    <t>Účel a průběh cesty</t>
  </si>
  <si>
    <t>Konec cesty (místo, datum)</t>
  </si>
  <si>
    <t>3. Spolucestující</t>
  </si>
  <si>
    <t>4. Určený dopravní prostředek (u vl.vozidla druh, obsah válců)</t>
  </si>
  <si>
    <t>5. Předpokládaná částka výdajů v Kč</t>
  </si>
  <si>
    <t>6. Povolená záloha Kč</t>
  </si>
  <si>
    <t>vyplacena dne</t>
  </si>
  <si>
    <t>pokl.doklad číslo</t>
  </si>
  <si>
    <t>podpis pokladníka</t>
  </si>
  <si>
    <t>Datum a podpis pracovníka oprávněného k povolení cesty</t>
  </si>
  <si>
    <t xml:space="preserve">    VYÚČTOVÁNÍ PRACOVNÍ CESTY</t>
  </si>
  <si>
    <t>7. Zpráva o výsledku pracovní cesty byla podána dne</t>
  </si>
  <si>
    <t>Se způsobem provedení souhlasí</t>
  </si>
  <si>
    <t>Datum a podpis odpovědného pracovníka</t>
  </si>
  <si>
    <t>8. VÝDAJOVÝ A PŘÍJMOVÝ DOKLAD číslo</t>
  </si>
  <si>
    <t>Účtovací předpis</t>
  </si>
  <si>
    <t xml:space="preserve"> 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</si>
  <si>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</si>
  <si>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</si>
  <si>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</si>
  <si>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</si>
  <si>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</si>
  <si>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</si>
  <si>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 xml:space="preserve"> Vyplacená záloha ………………….</t>
  </si>
  <si>
    <t xml:space="preserve"> Doplatek - Přeplatek ………..</t>
  </si>
  <si>
    <r>
      <t xml:space="preserve"> Slovy:</t>
    </r>
    <r>
      <rPr>
        <sz val="10"/>
        <rFont val="Arial CE"/>
        <family val="0"/>
      </rPr>
      <t xml:space="preserve">      </t>
    </r>
  </si>
  <si>
    <t>Poznámka o zaúčtování:</t>
  </si>
  <si>
    <t>Datum a podpis pracovníka, který upravil vyúčtování</t>
  </si>
  <si>
    <t>Datum a podpis pokladníka</t>
  </si>
  <si>
    <t>Datum a podpis příjemce</t>
  </si>
  <si>
    <t>Schválil (datum a podpis)</t>
  </si>
  <si>
    <t>VYÚČTOVÁNÍ PRACOVNÍ CESTY</t>
  </si>
  <si>
    <t>Datum</t>
  </si>
  <si>
    <r>
      <t xml:space="preserve">Odjezd - příjezd </t>
    </r>
    <r>
      <rPr>
        <vertAlign val="superscript"/>
        <sz val="10"/>
        <color indexed="10"/>
        <rFont val="Arial CE"/>
        <family val="2"/>
      </rPr>
      <t xml:space="preserve"> 1)                  </t>
    </r>
    <r>
      <rPr>
        <vertAlign val="subscript"/>
        <sz val="11"/>
        <color indexed="10"/>
        <rFont val="Arial CE"/>
        <family val="2"/>
      </rPr>
      <t>Místo jednání podtrhněte</t>
    </r>
  </si>
  <si>
    <r>
      <t xml:space="preserve">Použitý dopr. Prostředek </t>
    </r>
    <r>
      <rPr>
        <vertAlign val="superscript"/>
        <sz val="10"/>
        <color indexed="10"/>
        <rFont val="Arial CE"/>
        <family val="2"/>
      </rPr>
      <t>2)</t>
    </r>
  </si>
  <si>
    <t xml:space="preserve">   Počet hodin   ztráty času</t>
  </si>
  <si>
    <r>
      <t xml:space="preserve">   Vzdálenost           v km   </t>
    </r>
    <r>
      <rPr>
        <vertAlign val="superscript"/>
        <sz val="10"/>
        <color indexed="10"/>
        <rFont val="Arial CE"/>
        <family val="2"/>
      </rPr>
      <t>3)</t>
    </r>
  </si>
  <si>
    <t>Počátek    a konec pracovního výkonu (hodina)</t>
  </si>
  <si>
    <t>Jízdné      a místní přeprava</t>
  </si>
  <si>
    <t>Stravné</t>
  </si>
  <si>
    <t>Nocležné</t>
  </si>
  <si>
    <t>Nutné vedlejší výdaje</t>
  </si>
  <si>
    <t>Celkem</t>
  </si>
  <si>
    <t>Upraveno</t>
  </si>
  <si>
    <t>v hod.</t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</si>
  <si>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</t>
    </r>
  </si>
  <si>
    <r>
      <t>Příjezd</t>
    </r>
    <r>
      <rPr>
        <sz val="10"/>
        <rFont val="Arial CE"/>
        <family val="0"/>
      </rPr>
      <t xml:space="preserve">  </t>
    </r>
  </si>
  <si>
    <t>Stravování bylo poskytnuto bezplatně    ano - ne</t>
  </si>
  <si>
    <t>Záloha</t>
  </si>
  <si>
    <t>Pobírám odlučné                                      ano - ne</t>
  </si>
  <si>
    <t>Doplatek - Přeplatek</t>
  </si>
  <si>
    <t>O - osobní vlak</t>
  </si>
  <si>
    <t>AUS - auto služební</t>
  </si>
  <si>
    <t>R - rychlík</t>
  </si>
  <si>
    <t>AUV - auto vlastní</t>
  </si>
  <si>
    <t>Prohlašuji, že jsem všechny údaje uvedl úplně a správně</t>
  </si>
  <si>
    <t>A - autobus</t>
  </si>
  <si>
    <t>MOS - motocykl služ.</t>
  </si>
  <si>
    <t>L - letadlo</t>
  </si>
  <si>
    <t>1)</t>
  </si>
  <si>
    <t>Dobu odjezdu a příjezdu u veřejného dopravního prostředků vyplňte podle jízdního řádu</t>
  </si>
  <si>
    <t>2)</t>
  </si>
  <si>
    <t>Uvádějte ve zkratce</t>
  </si>
  <si>
    <t>3)</t>
  </si>
  <si>
    <t>Počet km uvádějte jen při použití jiného než veřejného hromadného dopravního prostředku</t>
  </si>
  <si>
    <t>Datum a podpis pracovníka</t>
  </si>
  <si>
    <t>Příloha</t>
  </si>
  <si>
    <t>OSOBNÍ VOZIDLO SPZ :</t>
  </si>
  <si>
    <t>HAVARIJNÍ POJISTKA Č. :</t>
  </si>
  <si>
    <t>POJISTNÉ UHRAZENO DNE :</t>
  </si>
  <si>
    <t>PRACOVNÍ CESTA DO :</t>
  </si>
  <si>
    <t>VE DNECH :</t>
  </si>
  <si>
    <t xml:space="preserve"> (Spolucestující jsou uvedeni v cestovním příkazu )</t>
  </si>
  <si>
    <t>Prohlašuji, že průměrná hodnota spotřeby poh. Hmot. Tj.j - benzinu /speciál/super, nafty použitého motorového</t>
  </si>
  <si>
    <t>vozidla dle technického průkazu činí</t>
  </si>
  <si>
    <t xml:space="preserve"> l / 100 km.</t>
  </si>
  <si>
    <t>Náhrada jízdních výdajů bude provedena :</t>
  </si>
  <si>
    <t>a) ve výši jízdného veřejným hromadným prostředkem dálkové přepravy.</t>
  </si>
  <si>
    <t>b) za každý km jízdy částkou</t>
  </si>
  <si>
    <t xml:space="preserve"> Kč a náhradou spotřebovaných pohonných hmot</t>
  </si>
  <si>
    <t xml:space="preserve">     vzhledem k hospodárnosti a účelnosti tohoto druhu dopravy.</t>
  </si>
  <si>
    <t>c) nákupní cena 1 litru pohonných hmot</t>
  </si>
  <si>
    <t xml:space="preserve"> Kč.</t>
  </si>
  <si>
    <t>Datum a podpis žadatele</t>
  </si>
  <si>
    <t>Datum a podpis vedoucího pracoviště</t>
  </si>
  <si>
    <r>
      <t xml:space="preserve">Pomocná tabulka  </t>
    </r>
    <r>
      <rPr>
        <sz val="9"/>
        <rFont val="Arial CE"/>
        <family val="2"/>
      </rPr>
      <t>(pro výpočet sazby jízdného)</t>
    </r>
  </si>
  <si>
    <t>Vyplň pouze</t>
  </si>
  <si>
    <t>1/</t>
  </si>
  <si>
    <t>Výpočet sazby jízdného:</t>
  </si>
  <si>
    <t>Spotřeba dle VTP</t>
  </si>
  <si>
    <t>aritmetický průměr</t>
  </si>
  <si>
    <t>cena PHM</t>
  </si>
  <si>
    <t>Kč sazba spotřeba PHM na 1 km</t>
  </si>
  <si>
    <t>Základní sazba amortizace</t>
  </si>
  <si>
    <t>Sazba jízdného celkem =</t>
  </si>
  <si>
    <t>Kopie havarijní pojistky přiložena</t>
  </si>
  <si>
    <t>pracoviště :</t>
  </si>
  <si>
    <t>Zdroj úhrady:</t>
  </si>
  <si>
    <t>Česká společnost pro ochranu netopýrů (ČESON)</t>
  </si>
  <si>
    <t>Schnitzerová Petra RNDr., Ph.D.</t>
  </si>
  <si>
    <t>Špirkova 528/2, 142 00 Praha 12 Kamýk</t>
  </si>
  <si>
    <t>Katedra zoologie PřF UK, Viničná 7</t>
  </si>
  <si>
    <t>128 00 Praha 2</t>
  </si>
  <si>
    <t>Z P R Á V A    Z    P R A C O V N Í    C E S T Y</t>
  </si>
  <si>
    <t>Datum:</t>
  </si>
  <si>
    <t>Cíl cesty:</t>
  </si>
  <si>
    <t>podpis</t>
  </si>
  <si>
    <t>…..…..…………………..…......</t>
  </si>
  <si>
    <t>1AF0389</t>
  </si>
  <si>
    <t>GLT93140573851</t>
  </si>
  <si>
    <t xml:space="preserve"> NE</t>
  </si>
  <si>
    <t>AUV</t>
  </si>
  <si>
    <t>Mladá Boleslav</t>
  </si>
  <si>
    <t>přednášky pro školy</t>
  </si>
  <si>
    <t>v DDM Mladá Boleslav</t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</si>
  <si>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Praha</t>
    </r>
  </si>
  <si>
    <r>
      <t>Příjezd</t>
    </r>
    <r>
      <rPr>
        <sz val="10"/>
        <rFont val="Arial CE"/>
        <family val="0"/>
      </rPr>
      <t xml:space="preserve">  Ml. Boleslav</t>
    </r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</si>
  <si>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Ml. Boleslav</t>
    </r>
  </si>
  <si>
    <r>
      <t>Příjezd</t>
    </r>
    <r>
      <rPr>
        <sz val="10"/>
        <rFont val="Arial CE"/>
        <family val="0"/>
      </rPr>
      <t xml:space="preserve">  Praha</t>
    </r>
  </si>
  <si>
    <t>12.5.</t>
  </si>
  <si>
    <t>Ekocentrum Zahrada Mladá Boleslav</t>
  </si>
  <si>
    <t>Cílem pracovní cesty byla realizace tří přednášek pro základní a střední školy na téma "Náš soused je netopýr" a násldná večerní přednáška pro veřejnost.</t>
  </si>
  <si>
    <t>FORD Focus, obsah válců: 1596 cm3</t>
  </si>
  <si>
    <t>V ...Praze.. dne 13.5.2017</t>
  </si>
  <si>
    <t>datum po cestě a podpis</t>
  </si>
  <si>
    <t>Praha, 12.5.2018, 7:30</t>
  </si>
  <si>
    <t>Praha, 12.5.2018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</si>
</sst>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0"/>
      <color indexed="10"/>
      <name val="Arial CE"/>
      <family val="2"/>
    </font>
    <font>
      <vertAlign val="superscript"/>
      <sz val="10"/>
      <color indexed="10"/>
      <name val="Arial CE"/>
      <family val="2"/>
    </font>
    <font>
      <b/>
      <sz val="12"/>
      <color indexed="10"/>
      <name val="Arial CE"/>
      <family val="2"/>
    </font>
    <font>
      <vertAlign val="subscript"/>
      <sz val="11"/>
      <color indexed="10"/>
      <name val="Arial CE"/>
      <family val="2"/>
    </font>
    <font>
      <sz val="9"/>
      <color indexed="10"/>
      <name val="Arial CE"/>
      <family val="2"/>
    </font>
    <font>
      <sz val="9"/>
      <name val="Arial CE"/>
      <family val="2"/>
    </font>
    <font>
      <sz val="9"/>
      <color indexed="14"/>
      <name val="Arial CE"/>
      <family val="2"/>
    </font>
    <font>
      <vertAlign val="superscript"/>
      <sz val="12"/>
      <color indexed="10"/>
      <name val="Arial CE"/>
      <family val="2"/>
    </font>
    <font>
      <vertAlign val="superscript"/>
      <sz val="12"/>
      <name val="Arial CE"/>
      <family val="2"/>
    </font>
    <font>
      <vertAlign val="superscript"/>
      <sz val="13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color indexed="5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62"/>
      </bottom>
    </border>
    <border>
      <left>
        <color indexed="63"/>
      </left>
      <right>
        <color indexed="63"/>
      </right>
      <top style="mediumDashed">
        <color indexed="62"/>
      </top>
      <bottom style="mediumDashed">
        <color indexed="6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indexed="31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ck">
        <color indexed="54"/>
      </left>
      <right style="thick">
        <color indexed="54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mediumDashed">
        <color indexed="6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tt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dotted">
        <color indexed="10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47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8" fillId="0" borderId="49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8" fillId="0" borderId="50" xfId="0" applyFont="1" applyFill="1" applyBorder="1" applyAlignment="1">
      <alignment/>
    </xf>
    <xf numFmtId="0" fontId="0" fillId="0" borderId="50" xfId="0" applyFill="1" applyBorder="1" applyAlignment="1">
      <alignment horizontal="center"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51" xfId="0" applyNumberFormat="1" applyFill="1" applyBorder="1" applyAlignment="1">
      <alignment/>
    </xf>
    <xf numFmtId="0" fontId="0" fillId="0" borderId="52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55" xfId="0" applyFill="1" applyBorder="1" applyAlignment="1">
      <alignment/>
    </xf>
    <xf numFmtId="2" fontId="13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14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68" xfId="0" applyFill="1" applyBorder="1" applyAlignment="1">
      <alignment/>
    </xf>
    <xf numFmtId="49" fontId="0" fillId="0" borderId="68" xfId="0" applyNumberFormat="1" applyFill="1" applyBorder="1" applyAlignment="1">
      <alignment/>
    </xf>
    <xf numFmtId="20" fontId="0" fillId="0" borderId="47" xfId="0" applyNumberFormat="1" applyFill="1" applyBorder="1" applyAlignment="1">
      <alignment/>
    </xf>
    <xf numFmtId="20" fontId="0" fillId="0" borderId="49" xfId="0" applyNumberFormat="1" applyFill="1" applyBorder="1" applyAlignment="1">
      <alignment/>
    </xf>
    <xf numFmtId="14" fontId="0" fillId="0" borderId="54" xfId="0" applyNumberFormat="1" applyFill="1" applyBorder="1" applyAlignment="1">
      <alignment/>
    </xf>
    <xf numFmtId="20" fontId="0" fillId="0" borderId="43" xfId="0" applyNumberFormat="1" applyFill="1" applyBorder="1" applyAlignment="1">
      <alignment/>
    </xf>
    <xf numFmtId="20" fontId="0" fillId="0" borderId="48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20" fontId="0" fillId="0" borderId="69" xfId="0" applyNumberFormat="1" applyFill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70" xfId="0" applyNumberFormat="1" applyFill="1" applyBorder="1" applyAlignment="1">
      <alignment/>
    </xf>
    <xf numFmtId="20" fontId="0" fillId="0" borderId="71" xfId="0" applyNumberForma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14" fontId="6" fillId="0" borderId="54" xfId="0" applyNumberFormat="1" applyFont="1" applyFill="1" applyBorder="1" applyAlignment="1">
      <alignment/>
    </xf>
    <xf numFmtId="0" fontId="0" fillId="36" borderId="72" xfId="0" applyFill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20" fontId="0" fillId="0" borderId="74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/>
    </xf>
    <xf numFmtId="20" fontId="0" fillId="0" borderId="74" xfId="0" applyNumberFormat="1" applyFill="1" applyBorder="1" applyAlignment="1">
      <alignment/>
    </xf>
    <xf numFmtId="20" fontId="0" fillId="0" borderId="69" xfId="0" applyNumberFormat="1" applyFont="1" applyFill="1" applyBorder="1" applyAlignment="1" applyProtection="1">
      <alignment horizontal="center"/>
      <protection/>
    </xf>
    <xf numFmtId="20" fontId="0" fillId="0" borderId="23" xfId="0" applyNumberFormat="1" applyFont="1" applyFill="1" applyBorder="1" applyAlignment="1" applyProtection="1">
      <alignment horizontal="center"/>
      <protection/>
    </xf>
    <xf numFmtId="20" fontId="0" fillId="0" borderId="48" xfId="0" applyNumberFormat="1" applyFont="1" applyFill="1" applyBorder="1" applyAlignment="1" applyProtection="1">
      <alignment horizontal="center"/>
      <protection/>
    </xf>
    <xf numFmtId="20" fontId="0" fillId="0" borderId="49" xfId="0" applyNumberFormat="1" applyFont="1" applyFill="1" applyBorder="1" applyAlignment="1" applyProtection="1">
      <alignment horizontal="center"/>
      <protection/>
    </xf>
    <xf numFmtId="20" fontId="0" fillId="0" borderId="47" xfId="0" applyNumberFormat="1" applyFill="1" applyBorder="1" applyAlignment="1">
      <alignment horizont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0" borderId="7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13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Border="1" applyAlignment="1">
      <alignment/>
    </xf>
    <xf numFmtId="0" fontId="0" fillId="0" borderId="83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4" fontId="6" fillId="0" borderId="0" xfId="0" applyNumberFormat="1" applyFont="1" applyFill="1" applyBorder="1" applyAlignment="1">
      <alignment/>
    </xf>
    <xf numFmtId="0" fontId="13" fillId="0" borderId="83" xfId="0" applyFont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38" borderId="63" xfId="0" applyFill="1" applyBorder="1" applyAlignment="1">
      <alignment/>
    </xf>
    <xf numFmtId="0" fontId="13" fillId="38" borderId="56" xfId="0" applyFont="1" applyFill="1" applyBorder="1" applyAlignment="1">
      <alignment/>
    </xf>
    <xf numFmtId="2" fontId="13" fillId="38" borderId="18" xfId="0" applyNumberFormat="1" applyFont="1" applyFill="1" applyBorder="1" applyAlignment="1">
      <alignment/>
    </xf>
    <xf numFmtId="0" fontId="1" fillId="36" borderId="88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36" borderId="91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36" borderId="93" xfId="0" applyFont="1" applyFill="1" applyBorder="1" applyAlignment="1">
      <alignment shrinkToFit="1"/>
    </xf>
    <xf numFmtId="0" fontId="1" fillId="0" borderId="94" xfId="0" applyFont="1" applyBorder="1" applyAlignment="1">
      <alignment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49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NumberFormat="1" applyFill="1" applyBorder="1" applyAlignment="1" applyProtection="1">
      <alignment horizontal="center" vertical="center"/>
      <protection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" fontId="0" fillId="0" borderId="43" xfId="0" applyNumberFormat="1" applyFill="1" applyBorder="1" applyAlignment="1" applyProtection="1">
      <alignment horizontal="right" vertical="center"/>
      <protection/>
    </xf>
    <xf numFmtId="4" fontId="0" fillId="0" borderId="45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" fontId="0" fillId="0" borderId="40" xfId="0" applyNumberFormat="1" applyFill="1" applyBorder="1" applyAlignment="1" applyProtection="1">
      <alignment horizontal="right" vertical="center"/>
      <protection/>
    </xf>
    <xf numFmtId="4" fontId="0" fillId="0" borderId="49" xfId="0" applyNumberForma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3" fillId="0" borderId="101" xfId="0" applyFont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6" fillId="0" borderId="10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111</xdr:row>
      <xdr:rowOff>152400</xdr:rowOff>
    </xdr:from>
    <xdr:to>
      <xdr:col>13</xdr:col>
      <xdr:colOff>561975</xdr:colOff>
      <xdr:row>111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486525" y="21897975"/>
          <a:ext cx="2362200" cy="0"/>
        </a:xfrm>
        <a:prstGeom prst="line">
          <a:avLst/>
        </a:prstGeom>
        <a:noFill/>
        <a:ln w="952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762000</xdr:colOff>
      <xdr:row>6</xdr:row>
      <xdr:rowOff>9525</xdr:rowOff>
    </xdr:from>
    <xdr:to>
      <xdr:col>11</xdr:col>
      <xdr:colOff>323850</xdr:colOff>
      <xdr:row>8</xdr:row>
      <xdr:rowOff>95250</xdr:rowOff>
    </xdr:to>
    <xdr:sp>
      <xdr:nvSpPr>
        <xdr:cNvPr id="2" name="WordArt 5"/>
        <xdr:cNvSpPr>
          <a:spLocks/>
        </xdr:cNvSpPr>
      </xdr:nvSpPr>
      <xdr:spPr>
        <a:xfrm>
          <a:off x="1524000" y="1000125"/>
          <a:ext cx="56007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CESTOVNÍ  PŘÍKAZ</a:t>
          </a:r>
        </a:p>
      </xdr:txBody>
    </xdr:sp>
    <xdr:clientData/>
  </xdr:twoCellAnchor>
  <xdr:twoCellAnchor>
    <xdr:from>
      <xdr:col>9</xdr:col>
      <xdr:colOff>628650</xdr:colOff>
      <xdr:row>163</xdr:row>
      <xdr:rowOff>57150</xdr:rowOff>
    </xdr:from>
    <xdr:to>
      <xdr:col>12</xdr:col>
      <xdr:colOff>190500</xdr:colOff>
      <xdr:row>165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5943600" y="30499050"/>
          <a:ext cx="1790700" cy="390525"/>
        </a:xfrm>
        <a:prstGeom prst="wedgeRectCallout">
          <a:avLst>
            <a:gd name="adj1" fmla="val -84967"/>
            <a:gd name="adj2" fmla="val 185000"/>
          </a:avLst>
        </a:prstGeom>
        <a:solidFill>
          <a:srgbClr val="FFFFFF"/>
        </a:solidFill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Vyplň dle velkého technického průkazu</a:t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12</xdr:col>
      <xdr:colOff>209550</xdr:colOff>
      <xdr:row>167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6848475" y="30899100"/>
          <a:ext cx="904875" cy="3619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123825</xdr:rowOff>
    </xdr:from>
    <xdr:to>
      <xdr:col>11</xdr:col>
      <xdr:colOff>47625</xdr:colOff>
      <xdr:row>167</xdr:row>
      <xdr:rowOff>152400</xdr:rowOff>
    </xdr:to>
    <xdr:sp>
      <xdr:nvSpPr>
        <xdr:cNvPr id="5" name="AutoShape 8"/>
        <xdr:cNvSpPr>
          <a:spLocks/>
        </xdr:cNvSpPr>
      </xdr:nvSpPr>
      <xdr:spPr>
        <a:xfrm flipH="1">
          <a:off x="6410325" y="30899100"/>
          <a:ext cx="438150" cy="3524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169</xdr:row>
      <xdr:rowOff>152400</xdr:rowOff>
    </xdr:from>
    <xdr:to>
      <xdr:col>12</xdr:col>
      <xdr:colOff>257175</xdr:colOff>
      <xdr:row>173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086475" y="31603950"/>
          <a:ext cx="1714500" cy="552450"/>
        </a:xfrm>
        <a:prstGeom prst="wedgeRoundRectCallout">
          <a:avLst>
            <a:gd name="adj1" fmla="val -91842"/>
            <a:gd name="adj2" fmla="val 28847"/>
          </a:avLst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Doplň dle dokladu o nákupu nebo dle vyhlášky</a:t>
          </a:r>
        </a:p>
      </xdr:txBody>
    </xdr:sp>
    <xdr:clientData/>
  </xdr:twoCellAnchor>
  <xdr:twoCellAnchor>
    <xdr:from>
      <xdr:col>10</xdr:col>
      <xdr:colOff>533400</xdr:colOff>
      <xdr:row>174</xdr:row>
      <xdr:rowOff>114300</xdr:rowOff>
    </xdr:from>
    <xdr:to>
      <xdr:col>13</xdr:col>
      <xdr:colOff>9525</xdr:colOff>
      <xdr:row>177</xdr:row>
      <xdr:rowOff>19050</xdr:rowOff>
    </xdr:to>
    <xdr:sp>
      <xdr:nvSpPr>
        <xdr:cNvPr id="7" name="AutoShape 10"/>
        <xdr:cNvSpPr>
          <a:spLocks/>
        </xdr:cNvSpPr>
      </xdr:nvSpPr>
      <xdr:spPr>
        <a:xfrm>
          <a:off x="6591300" y="32423100"/>
          <a:ext cx="1704975" cy="419100"/>
        </a:xfrm>
        <a:prstGeom prst="wedgeRectCallout">
          <a:avLst>
            <a:gd name="adj1" fmla="val -118587"/>
            <a:gd name="adj2" fmla="val 25000"/>
          </a:avLst>
        </a:prstGeom>
        <a:solidFill>
          <a:srgbClr val="FFFFFF"/>
        </a:solidFill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nutno změnit při změně uvedenou vyhláškou</a:t>
          </a:r>
        </a:p>
      </xdr:txBody>
    </xdr:sp>
    <xdr:clientData/>
  </xdr:twoCellAnchor>
  <xdr:twoCellAnchor>
    <xdr:from>
      <xdr:col>2</xdr:col>
      <xdr:colOff>771525</xdr:colOff>
      <xdr:row>122</xdr:row>
      <xdr:rowOff>9525</xdr:rowOff>
    </xdr:from>
    <xdr:to>
      <xdr:col>11</xdr:col>
      <xdr:colOff>85725</xdr:colOff>
      <xdr:row>124</xdr:row>
      <xdr:rowOff>0</xdr:rowOff>
    </xdr:to>
    <xdr:sp>
      <xdr:nvSpPr>
        <xdr:cNvPr id="8" name="WordArt 14"/>
        <xdr:cNvSpPr>
          <a:spLocks/>
        </xdr:cNvSpPr>
      </xdr:nvSpPr>
      <xdr:spPr>
        <a:xfrm>
          <a:off x="1533525" y="23555325"/>
          <a:ext cx="53530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99"/>
              </a:solidFill>
              <a:latin typeface="Arial Black"/>
              <a:cs typeface="Arial Black"/>
            </a:rPr>
            <a:t>PŘÍLOHA  K  CESTOVNÍMU  PŘÍKAZU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6"/>
  <sheetViews>
    <sheetView tabSelected="1" zoomScalePageLayoutView="0" workbookViewId="0" topLeftCell="A19">
      <selection activeCell="L21" sqref="L21"/>
    </sheetView>
  </sheetViews>
  <sheetFormatPr defaultColWidth="9.00390625" defaultRowHeight="12.75"/>
  <cols>
    <col min="1" max="1" width="2.25390625" style="138" customWidth="1"/>
    <col min="2" max="2" width="7.75390625" style="138" customWidth="1"/>
    <col min="3" max="3" width="17.25390625" style="138" customWidth="1"/>
    <col min="4" max="7" width="5.75390625" style="138" customWidth="1"/>
    <col min="8" max="14" width="9.75390625" style="138" customWidth="1"/>
    <col min="15" max="15" width="2.25390625" style="138" customWidth="1"/>
    <col min="16" max="16384" width="9.12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14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.75">
      <c r="A3" s="5"/>
      <c r="B3" s="6"/>
      <c r="C3" s="146" t="s">
        <v>108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>
      <c r="A4" s="5"/>
      <c r="B4" s="6"/>
      <c r="C4" s="146" t="s">
        <v>109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s="9" customFormat="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3.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9" customFormat="1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3.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2.75">
      <c r="A12" s="5"/>
      <c r="B12" s="10"/>
      <c r="C12" s="11"/>
      <c r="D12" s="11"/>
      <c r="E12" s="11"/>
      <c r="F12" s="11"/>
      <c r="G12" s="11"/>
      <c r="H12" s="11"/>
      <c r="I12" s="11"/>
      <c r="J12" s="11"/>
      <c r="K12" s="12" t="s">
        <v>0</v>
      </c>
      <c r="L12" s="11"/>
      <c r="M12" s="11"/>
      <c r="N12" s="13"/>
      <c r="O12" s="7"/>
    </row>
    <row r="13" spans="1:15" ht="12.75">
      <c r="A13" s="5"/>
      <c r="B13" s="14"/>
      <c r="C13" s="15"/>
      <c r="D13" s="15"/>
      <c r="E13" s="15"/>
      <c r="F13" s="15"/>
      <c r="G13" s="15"/>
      <c r="H13" s="15"/>
      <c r="I13" s="15"/>
      <c r="J13" s="15"/>
      <c r="K13" s="16" t="s">
        <v>1</v>
      </c>
      <c r="L13" s="15"/>
      <c r="M13" s="15"/>
      <c r="N13" s="17"/>
      <c r="O13" s="7"/>
    </row>
    <row r="14" spans="1:15" ht="12.75">
      <c r="A14" s="5"/>
      <c r="B14" s="14" t="s">
        <v>2</v>
      </c>
      <c r="C14" s="15"/>
      <c r="D14" s="18"/>
      <c r="E14" s="18" t="s">
        <v>106</v>
      </c>
      <c r="F14" s="18"/>
      <c r="G14" s="18"/>
      <c r="H14" s="18"/>
      <c r="I14" s="18"/>
      <c r="J14" s="18"/>
      <c r="K14" s="16" t="s">
        <v>3</v>
      </c>
      <c r="L14" s="15"/>
      <c r="M14" s="15"/>
      <c r="N14" s="17"/>
      <c r="O14" s="7"/>
    </row>
    <row r="15" spans="1:15" ht="12.75">
      <c r="A15" s="5"/>
      <c r="B15" s="19"/>
      <c r="C15" s="15"/>
      <c r="D15" s="15"/>
      <c r="E15" s="15"/>
      <c r="F15" s="15"/>
      <c r="G15" s="15"/>
      <c r="H15" s="15"/>
      <c r="I15" s="15"/>
      <c r="J15" s="15"/>
      <c r="K15" s="16" t="s">
        <v>103</v>
      </c>
      <c r="L15" s="15"/>
      <c r="M15" s="15"/>
      <c r="N15" s="17"/>
      <c r="O15" s="7"/>
    </row>
    <row r="16" spans="1:15" ht="12.75">
      <c r="A16" s="5"/>
      <c r="B16" s="14" t="s">
        <v>4</v>
      </c>
      <c r="C16" s="15"/>
      <c r="D16" s="18"/>
      <c r="E16" s="18" t="s">
        <v>107</v>
      </c>
      <c r="F16" s="18"/>
      <c r="G16" s="18"/>
      <c r="H16" s="18"/>
      <c r="I16" s="18"/>
      <c r="J16" s="18"/>
      <c r="K16" s="16" t="s">
        <v>104</v>
      </c>
      <c r="L16" s="15"/>
      <c r="M16" s="16"/>
      <c r="N16" s="17"/>
      <c r="O16" s="7"/>
    </row>
    <row r="17" spans="1:15" ht="13.5" thickBot="1">
      <c r="A17" s="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7"/>
    </row>
    <row r="18" spans="1:15" ht="13.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2.75">
      <c r="A19" s="5"/>
      <c r="B19" s="197" t="s">
        <v>5</v>
      </c>
      <c r="C19" s="198"/>
      <c r="D19" s="198"/>
      <c r="E19" s="199"/>
      <c r="F19" s="200" t="s">
        <v>6</v>
      </c>
      <c r="G19" s="198"/>
      <c r="H19" s="199"/>
      <c r="I19" s="200" t="s">
        <v>7</v>
      </c>
      <c r="J19" s="199"/>
      <c r="K19" s="200" t="s">
        <v>8</v>
      </c>
      <c r="L19" s="198"/>
      <c r="M19" s="198"/>
      <c r="N19" s="201"/>
      <c r="O19" s="7"/>
    </row>
    <row r="20" spans="1:15" ht="12.75">
      <c r="A20" s="5"/>
      <c r="B20" s="23"/>
      <c r="C20" s="24"/>
      <c r="D20" s="24"/>
      <c r="E20" s="24"/>
      <c r="F20" s="25"/>
      <c r="G20" s="26"/>
      <c r="H20" s="27"/>
      <c r="I20" s="28"/>
      <c r="J20" s="29"/>
      <c r="K20" s="24"/>
      <c r="L20" s="24"/>
      <c r="M20" s="24"/>
      <c r="N20" s="30"/>
      <c r="O20" s="7"/>
    </row>
    <row r="21" spans="1:15" ht="12.75">
      <c r="A21" s="5"/>
      <c r="B21" s="23"/>
      <c r="C21" s="24" t="s">
        <v>132</v>
      </c>
      <c r="D21" s="24"/>
      <c r="E21" s="24"/>
      <c r="F21" s="28" t="s">
        <v>119</v>
      </c>
      <c r="G21" s="24"/>
      <c r="H21" s="29"/>
      <c r="I21" s="28" t="s">
        <v>120</v>
      </c>
      <c r="J21" s="29"/>
      <c r="K21" s="24"/>
      <c r="L21" s="24" t="s">
        <v>133</v>
      </c>
      <c r="M21" s="24"/>
      <c r="N21" s="30"/>
      <c r="O21" s="7"/>
    </row>
    <row r="22" spans="1:15" ht="12.75">
      <c r="A22" s="5"/>
      <c r="B22" s="23"/>
      <c r="C22" s="24"/>
      <c r="D22" s="24"/>
      <c r="E22" s="24"/>
      <c r="F22" s="153"/>
      <c r="G22" s="4"/>
      <c r="H22" s="29"/>
      <c r="I22" s="28" t="s">
        <v>121</v>
      </c>
      <c r="J22" s="29"/>
      <c r="K22" s="24"/>
      <c r="L22" s="24"/>
      <c r="M22" s="24"/>
      <c r="N22" s="30"/>
      <c r="O22" s="7"/>
    </row>
    <row r="23" spans="1:15" ht="12.75">
      <c r="A23" s="5"/>
      <c r="B23" s="23"/>
      <c r="C23" s="24"/>
      <c r="D23" s="24"/>
      <c r="E23" s="24"/>
      <c r="F23" s="28"/>
      <c r="G23" s="24"/>
      <c r="H23" s="29"/>
      <c r="I23" s="28"/>
      <c r="J23" s="29"/>
      <c r="K23" s="24"/>
      <c r="L23" s="24"/>
      <c r="M23" s="24"/>
      <c r="N23" s="30"/>
      <c r="O23" s="7"/>
    </row>
    <row r="24" spans="1:15" ht="12.75">
      <c r="A24" s="5"/>
      <c r="B24" s="23"/>
      <c r="C24" s="24"/>
      <c r="D24" s="24"/>
      <c r="E24" s="24"/>
      <c r="F24" s="28"/>
      <c r="G24" s="24"/>
      <c r="H24" s="29"/>
      <c r="I24" s="28"/>
      <c r="J24" s="29"/>
      <c r="K24" s="24"/>
      <c r="L24" s="24"/>
      <c r="M24" s="24"/>
      <c r="N24" s="30"/>
      <c r="O24" s="7"/>
    </row>
    <row r="25" spans="1:15" ht="12.75">
      <c r="A25" s="5"/>
      <c r="B25" s="23"/>
      <c r="C25" s="24"/>
      <c r="D25" s="24"/>
      <c r="E25" s="24"/>
      <c r="F25" s="28"/>
      <c r="G25" s="24"/>
      <c r="H25" s="29"/>
      <c r="I25" s="28"/>
      <c r="J25" s="29"/>
      <c r="K25" s="24"/>
      <c r="L25" s="24"/>
      <c r="M25" s="24"/>
      <c r="N25" s="30"/>
      <c r="O25" s="7"/>
    </row>
    <row r="26" spans="1:15" ht="12.75">
      <c r="A26" s="5"/>
      <c r="B26" s="23"/>
      <c r="C26" s="24"/>
      <c r="D26" s="24"/>
      <c r="E26" s="24"/>
      <c r="F26" s="153"/>
      <c r="G26" s="4"/>
      <c r="H26" s="29"/>
      <c r="I26" s="28"/>
      <c r="J26" s="29"/>
      <c r="K26" s="24"/>
      <c r="L26" s="24"/>
      <c r="M26" s="24"/>
      <c r="N26" s="30"/>
      <c r="O26" s="7"/>
    </row>
    <row r="27" spans="1:15" ht="12.75">
      <c r="A27" s="5"/>
      <c r="B27" s="23"/>
      <c r="C27" s="24"/>
      <c r="D27" s="24"/>
      <c r="E27" s="24"/>
      <c r="F27" s="153"/>
      <c r="G27" s="4"/>
      <c r="H27" s="29"/>
      <c r="I27" s="28"/>
      <c r="J27" s="29"/>
      <c r="K27" s="24"/>
      <c r="L27" s="24"/>
      <c r="M27" s="24"/>
      <c r="N27" s="30"/>
      <c r="O27" s="7"/>
    </row>
    <row r="28" spans="1:15" ht="12.75">
      <c r="A28" s="5"/>
      <c r="B28" s="23"/>
      <c r="C28" s="24"/>
      <c r="D28" s="24"/>
      <c r="E28" s="24"/>
      <c r="F28" s="153"/>
      <c r="G28" s="4"/>
      <c r="H28" s="29"/>
      <c r="I28" s="28"/>
      <c r="J28" s="29"/>
      <c r="K28" s="24"/>
      <c r="L28" s="24"/>
      <c r="M28" s="24"/>
      <c r="N28" s="30"/>
      <c r="O28" s="7"/>
    </row>
    <row r="29" spans="1:15" ht="12.75">
      <c r="A29" s="5"/>
      <c r="B29" s="23"/>
      <c r="C29" s="24"/>
      <c r="D29" s="24"/>
      <c r="E29" s="24"/>
      <c r="F29" s="153"/>
      <c r="G29" s="4"/>
      <c r="H29" s="29"/>
      <c r="I29" s="28"/>
      <c r="J29" s="29"/>
      <c r="K29" s="24"/>
      <c r="L29" s="24"/>
      <c r="M29" s="24"/>
      <c r="N29" s="30"/>
      <c r="O29" s="7"/>
    </row>
    <row r="30" spans="1:15" ht="12.75">
      <c r="A30" s="5"/>
      <c r="B30" s="23"/>
      <c r="C30" s="24"/>
      <c r="D30" s="24"/>
      <c r="E30" s="24"/>
      <c r="F30" s="28"/>
      <c r="G30" s="24"/>
      <c r="H30" s="29"/>
      <c r="I30" s="28"/>
      <c r="J30" s="29"/>
      <c r="K30" s="24"/>
      <c r="L30" s="24"/>
      <c r="M30" s="24"/>
      <c r="N30" s="30"/>
      <c r="O30" s="7"/>
    </row>
    <row r="31" spans="1:15" ht="12.75">
      <c r="A31" s="5"/>
      <c r="B31" s="23"/>
      <c r="C31" s="24"/>
      <c r="D31" s="24"/>
      <c r="E31" s="24"/>
      <c r="F31" s="153"/>
      <c r="G31" s="4"/>
      <c r="H31" s="29"/>
      <c r="I31" s="28"/>
      <c r="J31" s="29"/>
      <c r="K31" s="24"/>
      <c r="L31" s="24"/>
      <c r="M31" s="24"/>
      <c r="N31" s="30"/>
      <c r="O31" s="7"/>
    </row>
    <row r="32" spans="1:15" ht="12.75">
      <c r="A32" s="5"/>
      <c r="B32" s="23"/>
      <c r="C32" s="24"/>
      <c r="D32" s="24"/>
      <c r="E32" s="24"/>
      <c r="F32" s="28"/>
      <c r="G32" s="24"/>
      <c r="H32" s="29"/>
      <c r="I32" s="28"/>
      <c r="J32" s="29"/>
      <c r="K32" s="24"/>
      <c r="L32" s="24"/>
      <c r="M32" s="24"/>
      <c r="N32" s="30"/>
      <c r="O32" s="7"/>
    </row>
    <row r="33" spans="1:15" ht="12.75">
      <c r="A33" s="5"/>
      <c r="B33" s="23"/>
      <c r="C33" s="24"/>
      <c r="D33" s="24"/>
      <c r="E33" s="24"/>
      <c r="F33" s="28"/>
      <c r="G33" s="24"/>
      <c r="H33" s="29"/>
      <c r="I33" s="28"/>
      <c r="J33" s="29"/>
      <c r="K33" s="24"/>
      <c r="L33" s="24"/>
      <c r="M33" s="24"/>
      <c r="N33" s="30"/>
      <c r="O33" s="7"/>
    </row>
    <row r="34" spans="1:15" ht="13.5" thickBot="1">
      <c r="A34" s="5"/>
      <c r="B34" s="31"/>
      <c r="C34" s="32"/>
      <c r="D34" s="32"/>
      <c r="E34" s="32"/>
      <c r="F34" s="33"/>
      <c r="G34" s="32"/>
      <c r="H34" s="34"/>
      <c r="I34" s="33"/>
      <c r="J34" s="34"/>
      <c r="K34" s="32"/>
      <c r="L34" s="32"/>
      <c r="M34" s="32"/>
      <c r="N34" s="35"/>
      <c r="O34" s="7"/>
    </row>
    <row r="35" spans="1:15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ht="12.75">
      <c r="A36" s="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7"/>
    </row>
    <row r="37" spans="1:15" ht="12.75">
      <c r="A37" s="5"/>
      <c r="B37" s="39" t="s">
        <v>9</v>
      </c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0"/>
      <c r="O37" s="7"/>
    </row>
    <row r="38" spans="1:15" ht="12.75">
      <c r="A38" s="5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7"/>
    </row>
    <row r="39" spans="1:15" ht="12.75">
      <c r="A39" s="5"/>
      <c r="B39" s="39" t="s">
        <v>10</v>
      </c>
      <c r="C39" s="24"/>
      <c r="D39" s="24"/>
      <c r="E39" s="24"/>
      <c r="F39" s="24"/>
      <c r="G39" s="24"/>
      <c r="H39" s="24"/>
      <c r="I39" s="40" t="s">
        <v>129</v>
      </c>
      <c r="J39" s="40"/>
      <c r="K39" s="40"/>
      <c r="L39" s="40"/>
      <c r="M39" s="40"/>
      <c r="N39" s="30"/>
      <c r="O39" s="7"/>
    </row>
    <row r="40" spans="1:15" ht="12.75">
      <c r="A40" s="5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7"/>
    </row>
    <row r="41" spans="1:15" ht="12.75">
      <c r="A41" s="5"/>
      <c r="B41" s="39" t="s">
        <v>11</v>
      </c>
      <c r="C41" s="24"/>
      <c r="D41" s="24"/>
      <c r="E41" s="24"/>
      <c r="F41" s="40"/>
      <c r="G41" s="40"/>
      <c r="H41" s="40"/>
      <c r="I41" s="40"/>
      <c r="J41" s="40"/>
      <c r="K41" s="40"/>
      <c r="L41" s="40"/>
      <c r="M41" s="40"/>
      <c r="N41" s="30"/>
      <c r="O41" s="7"/>
    </row>
    <row r="42" spans="1:15" ht="12.75">
      <c r="A42" s="5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7"/>
    </row>
    <row r="43" spans="1:15" ht="12.75">
      <c r="A43" s="5"/>
      <c r="B43" s="39" t="s">
        <v>12</v>
      </c>
      <c r="C43" s="24"/>
      <c r="D43" s="40"/>
      <c r="E43" s="40"/>
      <c r="F43" s="24"/>
      <c r="G43" s="41" t="s">
        <v>13</v>
      </c>
      <c r="H43" s="24"/>
      <c r="I43" s="40"/>
      <c r="J43" s="40"/>
      <c r="K43" s="41" t="s">
        <v>14</v>
      </c>
      <c r="L43" s="24"/>
      <c r="M43" s="40"/>
      <c r="N43" s="30"/>
      <c r="O43" s="7"/>
    </row>
    <row r="44" spans="1:15" ht="12.75">
      <c r="A44" s="5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7"/>
    </row>
    <row r="45" spans="1:15" ht="12.75">
      <c r="A45" s="5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7"/>
    </row>
    <row r="46" spans="1:15" ht="12.75">
      <c r="A46" s="5"/>
      <c r="B46" s="23"/>
      <c r="C46" s="40"/>
      <c r="D46" s="40"/>
      <c r="E46" s="40"/>
      <c r="F46" s="40"/>
      <c r="G46" s="40"/>
      <c r="H46" s="24"/>
      <c r="I46" s="40"/>
      <c r="J46" s="40"/>
      <c r="K46" s="40"/>
      <c r="L46" s="40"/>
      <c r="M46" s="40"/>
      <c r="N46" s="30"/>
      <c r="O46" s="7"/>
    </row>
    <row r="47" spans="1:15" ht="15" thickBot="1">
      <c r="A47" s="5"/>
      <c r="B47" s="31"/>
      <c r="C47" s="32"/>
      <c r="D47" s="42" t="s">
        <v>15</v>
      </c>
      <c r="E47" s="32"/>
      <c r="F47" s="32"/>
      <c r="G47" s="32"/>
      <c r="H47" s="32"/>
      <c r="I47" s="32"/>
      <c r="J47" s="42" t="s">
        <v>16</v>
      </c>
      <c r="K47" s="32"/>
      <c r="L47" s="32"/>
      <c r="M47" s="32"/>
      <c r="N47" s="35"/>
      <c r="O47" s="7"/>
    </row>
    <row r="48" spans="1:15" ht="13.5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ht="15.75">
      <c r="A49" s="5"/>
      <c r="B49" s="43" t="s">
        <v>17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7"/>
    </row>
    <row r="50" spans="1:15" ht="12.75">
      <c r="A50" s="5"/>
      <c r="B50" s="39" t="s">
        <v>18</v>
      </c>
      <c r="C50" s="24"/>
      <c r="D50" s="24"/>
      <c r="E50" s="24"/>
      <c r="F50" s="24"/>
      <c r="G50" s="24"/>
      <c r="H50" s="40"/>
      <c r="I50" s="40"/>
      <c r="J50" s="40"/>
      <c r="K50" s="40"/>
      <c r="L50" s="40"/>
      <c r="M50" s="40"/>
      <c r="N50" s="30"/>
      <c r="O50" s="7"/>
    </row>
    <row r="51" spans="1:15" ht="12.75">
      <c r="A51" s="5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7"/>
    </row>
    <row r="52" spans="1:15" ht="12.75">
      <c r="A52" s="5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7"/>
    </row>
    <row r="53" spans="1:15" ht="12.75">
      <c r="A53" s="5"/>
      <c r="B53" s="39" t="s">
        <v>19</v>
      </c>
      <c r="C53" s="24"/>
      <c r="D53" s="24"/>
      <c r="E53" s="24"/>
      <c r="F53" s="24"/>
      <c r="G53" s="24"/>
      <c r="H53" s="24"/>
      <c r="I53" s="40"/>
      <c r="J53" s="40"/>
      <c r="K53" s="40"/>
      <c r="L53" s="40"/>
      <c r="M53" s="40"/>
      <c r="N53" s="30"/>
      <c r="O53" s="7"/>
    </row>
    <row r="54" spans="1:16" ht="15" thickBot="1">
      <c r="A54" s="5"/>
      <c r="B54" s="31"/>
      <c r="C54" s="32"/>
      <c r="D54" s="32"/>
      <c r="E54" s="32"/>
      <c r="F54" s="32"/>
      <c r="G54" s="32"/>
      <c r="H54" s="32"/>
      <c r="I54" s="32"/>
      <c r="J54" s="42" t="s">
        <v>20</v>
      </c>
      <c r="K54" s="32"/>
      <c r="L54" s="32"/>
      <c r="M54" s="32"/>
      <c r="N54" s="35"/>
      <c r="O54" s="7"/>
      <c r="P54" s="44"/>
    </row>
    <row r="55" spans="1:16" ht="13.5" thickBo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44"/>
    </row>
    <row r="56" spans="1:16" ht="12.75">
      <c r="A56" s="5"/>
      <c r="B56" s="45" t="s">
        <v>21</v>
      </c>
      <c r="C56" s="37"/>
      <c r="D56" s="37"/>
      <c r="E56" s="37"/>
      <c r="F56" s="37"/>
      <c r="G56" s="37"/>
      <c r="H56" s="38"/>
      <c r="I56" s="6"/>
      <c r="J56" s="197" t="s">
        <v>22</v>
      </c>
      <c r="K56" s="202"/>
      <c r="L56" s="202"/>
      <c r="M56" s="202"/>
      <c r="N56" s="203"/>
      <c r="O56" s="7"/>
      <c r="P56" s="24"/>
    </row>
    <row r="57" spans="1:16" ht="12.75">
      <c r="A57" s="5"/>
      <c r="B57" s="39" t="s">
        <v>23</v>
      </c>
      <c r="C57" s="24"/>
      <c r="D57" s="24"/>
      <c r="E57" s="24"/>
      <c r="F57" s="24"/>
      <c r="G57" s="24"/>
      <c r="H57" s="30"/>
      <c r="I57" s="6"/>
      <c r="J57" s="46" t="s">
        <v>24</v>
      </c>
      <c r="K57" s="47" t="s">
        <v>25</v>
      </c>
      <c r="L57" s="47" t="s">
        <v>26</v>
      </c>
      <c r="M57" s="47" t="s">
        <v>27</v>
      </c>
      <c r="N57" s="48" t="s">
        <v>28</v>
      </c>
      <c r="O57" s="7"/>
      <c r="P57" s="24"/>
    </row>
    <row r="58" spans="1:16" ht="12.75">
      <c r="A58" s="5"/>
      <c r="B58" s="23"/>
      <c r="C58" s="24"/>
      <c r="D58" s="49" t="s">
        <v>29</v>
      </c>
      <c r="E58" s="40"/>
      <c r="F58" s="40"/>
      <c r="G58" s="40"/>
      <c r="H58" s="30"/>
      <c r="I58" s="6"/>
      <c r="J58" s="50"/>
      <c r="K58" s="51"/>
      <c r="L58" s="51"/>
      <c r="M58" s="51"/>
      <c r="N58" s="52"/>
      <c r="O58" s="7"/>
      <c r="P58" s="24"/>
    </row>
    <row r="59" spans="1:16" ht="12.75">
      <c r="A59" s="5"/>
      <c r="B59" s="53" t="s">
        <v>30</v>
      </c>
      <c r="C59" s="24"/>
      <c r="D59" s="49" t="s">
        <v>29</v>
      </c>
      <c r="E59" s="40"/>
      <c r="F59" s="40"/>
      <c r="G59" s="40"/>
      <c r="H59" s="30"/>
      <c r="I59" s="6"/>
      <c r="J59" s="54"/>
      <c r="K59" s="55"/>
      <c r="L59" s="55"/>
      <c r="M59" s="55"/>
      <c r="N59" s="56"/>
      <c r="O59" s="7"/>
      <c r="P59" s="24"/>
    </row>
    <row r="60" spans="1:16" ht="12.75">
      <c r="A60" s="5"/>
      <c r="B60" s="53" t="s">
        <v>31</v>
      </c>
      <c r="C60" s="24"/>
      <c r="D60" s="49" t="s">
        <v>29</v>
      </c>
      <c r="E60" s="40"/>
      <c r="F60" s="40"/>
      <c r="G60" s="40"/>
      <c r="H60" s="30"/>
      <c r="I60" s="6"/>
      <c r="J60" s="57"/>
      <c r="K60" s="58"/>
      <c r="L60" s="58"/>
      <c r="M60" s="58"/>
      <c r="N60" s="59"/>
      <c r="O60" s="7"/>
      <c r="P60" s="24"/>
    </row>
    <row r="61" spans="1:16" ht="13.5" thickBot="1">
      <c r="A61" s="5"/>
      <c r="B61" s="60" t="s">
        <v>32</v>
      </c>
      <c r="C61" s="32"/>
      <c r="D61" s="32"/>
      <c r="E61" s="32"/>
      <c r="F61" s="32"/>
      <c r="G61" s="32"/>
      <c r="H61" s="35"/>
      <c r="I61" s="6"/>
      <c r="J61" s="204" t="s">
        <v>33</v>
      </c>
      <c r="K61" s="205"/>
      <c r="L61" s="32"/>
      <c r="M61" s="32"/>
      <c r="N61" s="35"/>
      <c r="O61" s="7"/>
      <c r="P61" s="24"/>
    </row>
    <row r="62" spans="1:16" ht="13.5" thickBo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44"/>
    </row>
    <row r="63" spans="1:16" ht="12.75">
      <c r="A63" s="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7"/>
      <c r="P63" s="44"/>
    </row>
    <row r="64" spans="1:16" ht="12.75">
      <c r="A64" s="5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7"/>
      <c r="P64" s="44"/>
    </row>
    <row r="65" spans="1:16" ht="12.75">
      <c r="A65" s="5"/>
      <c r="B65" s="23"/>
      <c r="C65" s="40"/>
      <c r="D65" s="24"/>
      <c r="E65" s="40"/>
      <c r="F65" s="40"/>
      <c r="G65" s="40"/>
      <c r="H65" s="24"/>
      <c r="I65" s="193"/>
      <c r="J65" s="193"/>
      <c r="K65" s="24"/>
      <c r="L65" s="40"/>
      <c r="M65" s="40"/>
      <c r="N65" s="30"/>
      <c r="O65" s="7"/>
      <c r="P65" s="44"/>
    </row>
    <row r="66" spans="1:16" ht="15" thickBot="1">
      <c r="A66" s="5"/>
      <c r="B66" s="31"/>
      <c r="C66" s="61" t="s">
        <v>34</v>
      </c>
      <c r="D66" s="42"/>
      <c r="E66" s="42" t="s">
        <v>35</v>
      </c>
      <c r="F66" s="42"/>
      <c r="G66" s="42"/>
      <c r="H66" s="42"/>
      <c r="I66" s="42" t="s">
        <v>36</v>
      </c>
      <c r="J66" s="42"/>
      <c r="K66" s="42"/>
      <c r="L66" s="42" t="s">
        <v>37</v>
      </c>
      <c r="M66" s="42"/>
      <c r="N66" s="35"/>
      <c r="O66" s="7"/>
      <c r="P66" s="44"/>
    </row>
    <row r="67" spans="1:15" ht="13.5" thickBo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</row>
    <row r="68" spans="1:15" ht="13.5" thickBo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</row>
    <row r="69" spans="1:15" ht="15.75">
      <c r="A69" s="5"/>
      <c r="B69" s="206" t="s">
        <v>38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  <c r="O69" s="7"/>
    </row>
    <row r="70" spans="1:15" ht="76.5" customHeight="1">
      <c r="A70" s="5"/>
      <c r="B70" s="65" t="s">
        <v>39</v>
      </c>
      <c r="C70" s="209" t="s">
        <v>40</v>
      </c>
      <c r="D70" s="209"/>
      <c r="E70" s="210" t="s">
        <v>41</v>
      </c>
      <c r="F70" s="210" t="s">
        <v>42</v>
      </c>
      <c r="G70" s="210" t="s">
        <v>43</v>
      </c>
      <c r="H70" s="209" t="s">
        <v>44</v>
      </c>
      <c r="I70" s="66" t="s">
        <v>45</v>
      </c>
      <c r="J70" s="66" t="s">
        <v>46</v>
      </c>
      <c r="K70" s="66" t="s">
        <v>47</v>
      </c>
      <c r="L70" s="66" t="s">
        <v>48</v>
      </c>
      <c r="M70" s="66" t="s">
        <v>49</v>
      </c>
      <c r="N70" s="67" t="s">
        <v>50</v>
      </c>
      <c r="O70" s="7"/>
    </row>
    <row r="71" spans="1:15" ht="12.75">
      <c r="A71" s="5"/>
      <c r="B71" s="68"/>
      <c r="C71" s="69"/>
      <c r="D71" s="70" t="s">
        <v>51</v>
      </c>
      <c r="E71" s="211"/>
      <c r="F71" s="211"/>
      <c r="G71" s="211"/>
      <c r="H71" s="212"/>
      <c r="I71" s="71" t="s">
        <v>29</v>
      </c>
      <c r="J71" s="71" t="s">
        <v>29</v>
      </c>
      <c r="K71" s="71" t="s">
        <v>29</v>
      </c>
      <c r="L71" s="71" t="s">
        <v>29</v>
      </c>
      <c r="M71" s="71" t="s">
        <v>29</v>
      </c>
      <c r="N71" s="72" t="s">
        <v>29</v>
      </c>
      <c r="O71" s="7"/>
    </row>
    <row r="72" spans="1:15" s="78" customFormat="1" ht="12">
      <c r="A72" s="73"/>
      <c r="B72" s="74">
        <v>1</v>
      </c>
      <c r="C72" s="217">
        <v>2</v>
      </c>
      <c r="D72" s="218"/>
      <c r="E72" s="151">
        <v>3</v>
      </c>
      <c r="F72" s="75">
        <v>4</v>
      </c>
      <c r="G72" s="75">
        <v>5</v>
      </c>
      <c r="H72" s="75">
        <v>6</v>
      </c>
      <c r="I72" s="75">
        <v>7</v>
      </c>
      <c r="J72" s="75">
        <v>8</v>
      </c>
      <c r="K72" s="75">
        <v>9</v>
      </c>
      <c r="L72" s="75">
        <v>10</v>
      </c>
      <c r="M72" s="75">
        <v>11</v>
      </c>
      <c r="N72" s="76">
        <v>12</v>
      </c>
      <c r="O72" s="77"/>
    </row>
    <row r="73" spans="1:15" ht="19.5" customHeight="1">
      <c r="A73" s="5"/>
      <c r="B73" s="219" t="s">
        <v>126</v>
      </c>
      <c r="C73" s="85" t="s">
        <v>122</v>
      </c>
      <c r="D73" s="164">
        <v>0.3125</v>
      </c>
      <c r="E73" s="221" t="s">
        <v>118</v>
      </c>
      <c r="F73" s="223"/>
      <c r="G73" s="213">
        <v>71</v>
      </c>
      <c r="H73" s="141">
        <v>0.3125</v>
      </c>
      <c r="I73" s="214">
        <f>(G73*I$179)</f>
        <v>431.4007333333333</v>
      </c>
      <c r="J73" s="216"/>
      <c r="K73" s="216"/>
      <c r="L73" s="216"/>
      <c r="M73" s="225">
        <f>SUM(I73:L74)</f>
        <v>431.4007333333333</v>
      </c>
      <c r="N73" s="226"/>
      <c r="O73" s="7"/>
    </row>
    <row r="74" spans="1:15" ht="19.5" customHeight="1">
      <c r="A74" s="5"/>
      <c r="B74" s="220"/>
      <c r="C74" s="88" t="s">
        <v>123</v>
      </c>
      <c r="D74" s="165">
        <v>0.3541666666666667</v>
      </c>
      <c r="E74" s="222"/>
      <c r="F74" s="224"/>
      <c r="G74" s="213"/>
      <c r="H74" s="144"/>
      <c r="I74" s="215"/>
      <c r="J74" s="216"/>
      <c r="K74" s="216"/>
      <c r="L74" s="216"/>
      <c r="M74" s="225"/>
      <c r="N74" s="226"/>
      <c r="O74" s="7"/>
    </row>
    <row r="75" spans="1:15" ht="19.5" customHeight="1">
      <c r="A75" s="5"/>
      <c r="B75" s="227" t="s">
        <v>126</v>
      </c>
      <c r="C75" s="79" t="s">
        <v>124</v>
      </c>
      <c r="D75" s="166">
        <v>0.7916666666666666</v>
      </c>
      <c r="E75" s="221" t="s">
        <v>118</v>
      </c>
      <c r="F75" s="223"/>
      <c r="G75" s="228">
        <v>71</v>
      </c>
      <c r="H75" s="145"/>
      <c r="I75" s="214">
        <f>(G75*I$179)</f>
        <v>431.4007333333333</v>
      </c>
      <c r="J75" s="214"/>
      <c r="K75" s="214"/>
      <c r="L75" s="214"/>
      <c r="M75" s="230">
        <f>SUM(I75:L76)</f>
        <v>431.4007333333333</v>
      </c>
      <c r="N75" s="226"/>
      <c r="O75" s="7"/>
    </row>
    <row r="76" spans="1:15" ht="19.5" customHeight="1">
      <c r="A76" s="5"/>
      <c r="B76" s="227"/>
      <c r="C76" s="82" t="s">
        <v>125</v>
      </c>
      <c r="D76" s="167">
        <v>0.8333333333333334</v>
      </c>
      <c r="E76" s="222"/>
      <c r="F76" s="224"/>
      <c r="G76" s="229"/>
      <c r="H76" s="142">
        <v>0.8333333333333334</v>
      </c>
      <c r="I76" s="215"/>
      <c r="J76" s="215"/>
      <c r="K76" s="215"/>
      <c r="L76" s="215"/>
      <c r="M76" s="231"/>
      <c r="N76" s="226"/>
      <c r="O76" s="7"/>
    </row>
    <row r="77" spans="1:15" ht="19.5" customHeight="1">
      <c r="A77" s="5"/>
      <c r="B77" s="219"/>
      <c r="C77" s="85" t="s">
        <v>52</v>
      </c>
      <c r="D77" s="147"/>
      <c r="E77" s="222"/>
      <c r="F77" s="232"/>
      <c r="G77" s="213"/>
      <c r="H77" s="141"/>
      <c r="I77" s="214">
        <f>(G77*I$179)</f>
        <v>0</v>
      </c>
      <c r="J77" s="216"/>
      <c r="K77" s="216"/>
      <c r="L77" s="216"/>
      <c r="M77" s="225">
        <f>SUM(I77:L78)</f>
        <v>0</v>
      </c>
      <c r="N77" s="226"/>
      <c r="O77" s="7"/>
    </row>
    <row r="78" spans="1:15" ht="19.5" customHeight="1">
      <c r="A78" s="5"/>
      <c r="B78" s="220"/>
      <c r="C78" s="88" t="s">
        <v>53</v>
      </c>
      <c r="D78" s="148"/>
      <c r="E78" s="222"/>
      <c r="F78" s="232"/>
      <c r="G78" s="213"/>
      <c r="H78" s="144"/>
      <c r="I78" s="215"/>
      <c r="J78" s="216"/>
      <c r="K78" s="216"/>
      <c r="L78" s="216"/>
      <c r="M78" s="225"/>
      <c r="N78" s="226"/>
      <c r="O78" s="7"/>
    </row>
    <row r="79" spans="1:15" ht="19.5" customHeight="1">
      <c r="A79" s="5"/>
      <c r="B79" s="227"/>
      <c r="C79" s="79" t="s">
        <v>52</v>
      </c>
      <c r="D79" s="149"/>
      <c r="E79" s="222"/>
      <c r="F79" s="233"/>
      <c r="G79" s="228"/>
      <c r="H79" s="145"/>
      <c r="I79" s="214">
        <f>(G79*I$179)</f>
        <v>0</v>
      </c>
      <c r="J79" s="214"/>
      <c r="K79" s="214"/>
      <c r="L79" s="214"/>
      <c r="M79" s="230">
        <f>SUM(I79:L80)</f>
        <v>0</v>
      </c>
      <c r="N79" s="226"/>
      <c r="O79" s="7"/>
    </row>
    <row r="80" spans="1:15" ht="19.5" customHeight="1">
      <c r="A80" s="5"/>
      <c r="B80" s="227"/>
      <c r="C80" s="82" t="s">
        <v>53</v>
      </c>
      <c r="D80" s="150"/>
      <c r="E80" s="222"/>
      <c r="F80" s="234"/>
      <c r="G80" s="229"/>
      <c r="H80" s="142"/>
      <c r="I80" s="215"/>
      <c r="J80" s="215"/>
      <c r="K80" s="215"/>
      <c r="L80" s="215"/>
      <c r="M80" s="231"/>
      <c r="N80" s="226"/>
      <c r="O80" s="7"/>
    </row>
    <row r="81" spans="1:15" ht="19.5" customHeight="1">
      <c r="A81" s="5"/>
      <c r="B81" s="219"/>
      <c r="C81" s="85" t="s">
        <v>52</v>
      </c>
      <c r="D81" s="168"/>
      <c r="E81" s="213"/>
      <c r="F81" s="213"/>
      <c r="G81" s="213"/>
      <c r="H81" s="141"/>
      <c r="I81" s="214">
        <f>(G81*I$179)</f>
        <v>0</v>
      </c>
      <c r="J81" s="216"/>
      <c r="K81" s="216"/>
      <c r="L81" s="216"/>
      <c r="M81" s="225">
        <f>SUM(I81:L82)</f>
        <v>0</v>
      </c>
      <c r="N81" s="226"/>
      <c r="O81" s="7"/>
    </row>
    <row r="82" spans="1:15" ht="19.5" customHeight="1">
      <c r="A82" s="5"/>
      <c r="B82" s="220"/>
      <c r="C82" s="88" t="s">
        <v>53</v>
      </c>
      <c r="D82" s="161"/>
      <c r="E82" s="235"/>
      <c r="F82" s="235"/>
      <c r="G82" s="235"/>
      <c r="H82" s="162"/>
      <c r="I82" s="215"/>
      <c r="J82" s="216"/>
      <c r="K82" s="216"/>
      <c r="L82" s="216"/>
      <c r="M82" s="225"/>
      <c r="N82" s="226"/>
      <c r="O82" s="7"/>
    </row>
    <row r="83" spans="1:15" ht="19.5" customHeight="1">
      <c r="A83" s="5"/>
      <c r="B83" s="227"/>
      <c r="C83" s="79" t="s">
        <v>52</v>
      </c>
      <c r="D83" s="160"/>
      <c r="E83" s="213"/>
      <c r="F83" s="236"/>
      <c r="G83" s="236"/>
      <c r="H83" s="163"/>
      <c r="I83" s="214">
        <f>(G83*I$179)</f>
        <v>0</v>
      </c>
      <c r="J83" s="214"/>
      <c r="K83" s="214"/>
      <c r="L83" s="214"/>
      <c r="M83" s="230">
        <f>SUM(I83:L84)</f>
        <v>0</v>
      </c>
      <c r="N83" s="226"/>
      <c r="O83" s="7"/>
    </row>
    <row r="84" spans="1:15" ht="19.5" customHeight="1">
      <c r="A84" s="5"/>
      <c r="B84" s="227"/>
      <c r="C84" s="82" t="s">
        <v>53</v>
      </c>
      <c r="D84" s="161"/>
      <c r="E84" s="235"/>
      <c r="F84" s="235"/>
      <c r="G84" s="235"/>
      <c r="H84" s="162"/>
      <c r="I84" s="215"/>
      <c r="J84" s="215"/>
      <c r="K84" s="215"/>
      <c r="L84" s="215"/>
      <c r="M84" s="231"/>
      <c r="N84" s="226"/>
      <c r="O84" s="7"/>
    </row>
    <row r="85" spans="1:15" ht="19.5" customHeight="1">
      <c r="A85" s="5"/>
      <c r="B85" s="219"/>
      <c r="C85" s="85" t="s">
        <v>52</v>
      </c>
      <c r="D85" s="160"/>
      <c r="E85" s="213"/>
      <c r="F85" s="236"/>
      <c r="G85" s="236"/>
      <c r="H85" s="163"/>
      <c r="I85" s="214">
        <f>(G85*I$179)</f>
        <v>0</v>
      </c>
      <c r="J85" s="216"/>
      <c r="K85" s="216"/>
      <c r="L85" s="216"/>
      <c r="M85" s="225">
        <f>SUM(I85:L86)</f>
        <v>0</v>
      </c>
      <c r="N85" s="226"/>
      <c r="O85" s="7"/>
    </row>
    <row r="86" spans="1:15" ht="19.5" customHeight="1">
      <c r="A86" s="5"/>
      <c r="B86" s="220"/>
      <c r="C86" s="88" t="s">
        <v>53</v>
      </c>
      <c r="D86" s="161"/>
      <c r="E86" s="235"/>
      <c r="F86" s="235"/>
      <c r="G86" s="235"/>
      <c r="H86" s="162"/>
      <c r="I86" s="215"/>
      <c r="J86" s="216"/>
      <c r="K86" s="216"/>
      <c r="L86" s="216"/>
      <c r="M86" s="225"/>
      <c r="N86" s="226"/>
      <c r="O86" s="7"/>
    </row>
    <row r="87" spans="1:15" ht="19.5" customHeight="1">
      <c r="A87" s="5"/>
      <c r="B87" s="219"/>
      <c r="C87" s="85" t="s">
        <v>52</v>
      </c>
      <c r="D87" s="160"/>
      <c r="E87" s="236"/>
      <c r="F87" s="236"/>
      <c r="G87" s="236"/>
      <c r="H87" s="157"/>
      <c r="I87" s="214">
        <f>(G87*I$179)</f>
        <v>0</v>
      </c>
      <c r="J87" s="214"/>
      <c r="K87" s="214"/>
      <c r="L87" s="214"/>
      <c r="M87" s="230">
        <f>SUM(I87:L88)</f>
        <v>0</v>
      </c>
      <c r="N87" s="226"/>
      <c r="O87" s="7"/>
    </row>
    <row r="88" spans="1:15" ht="19.5" customHeight="1">
      <c r="A88" s="5"/>
      <c r="B88" s="220"/>
      <c r="C88" s="88" t="s">
        <v>53</v>
      </c>
      <c r="D88" s="161"/>
      <c r="E88" s="235"/>
      <c r="F88" s="235"/>
      <c r="G88" s="235"/>
      <c r="H88" s="162"/>
      <c r="I88" s="215"/>
      <c r="J88" s="215"/>
      <c r="K88" s="215"/>
      <c r="L88" s="215"/>
      <c r="M88" s="231"/>
      <c r="N88" s="226"/>
      <c r="O88" s="7"/>
    </row>
    <row r="89" spans="1:15" ht="19.5" customHeight="1">
      <c r="A89" s="5"/>
      <c r="B89" s="227"/>
      <c r="C89" s="79" t="s">
        <v>52</v>
      </c>
      <c r="D89" s="156"/>
      <c r="E89" s="236"/>
      <c r="F89" s="236"/>
      <c r="G89" s="236"/>
      <c r="H89" s="157"/>
      <c r="I89" s="214">
        <f>(G89*I$179)</f>
        <v>0</v>
      </c>
      <c r="J89" s="216"/>
      <c r="K89" s="216"/>
      <c r="L89" s="216"/>
      <c r="M89" s="225">
        <f>SUM(I89:L90)</f>
        <v>0</v>
      </c>
      <c r="N89" s="226"/>
      <c r="O89" s="7"/>
    </row>
    <row r="90" spans="1:15" ht="19.5" customHeight="1">
      <c r="A90" s="5"/>
      <c r="B90" s="227"/>
      <c r="C90" s="82" t="s">
        <v>53</v>
      </c>
      <c r="D90" s="154"/>
      <c r="E90" s="235"/>
      <c r="F90" s="235"/>
      <c r="G90" s="235"/>
      <c r="H90" s="155"/>
      <c r="I90" s="215"/>
      <c r="J90" s="216"/>
      <c r="K90" s="216"/>
      <c r="L90" s="216"/>
      <c r="M90" s="225"/>
      <c r="N90" s="226"/>
      <c r="O90" s="7"/>
    </row>
    <row r="91" spans="1:15" ht="19.5" customHeight="1">
      <c r="A91" s="5"/>
      <c r="B91" s="219"/>
      <c r="C91" s="158" t="s">
        <v>52</v>
      </c>
      <c r="D91" s="156"/>
      <c r="E91" s="236"/>
      <c r="F91" s="236"/>
      <c r="G91" s="236"/>
      <c r="H91" s="157"/>
      <c r="I91" s="214">
        <f>(G91*I$179)</f>
        <v>0</v>
      </c>
      <c r="J91" s="214"/>
      <c r="K91" s="214"/>
      <c r="L91" s="214"/>
      <c r="M91" s="230">
        <f>SUM(I91:L92)</f>
        <v>0</v>
      </c>
      <c r="N91" s="226"/>
      <c r="O91" s="7"/>
    </row>
    <row r="92" spans="1:15" ht="19.5" customHeight="1">
      <c r="A92" s="5"/>
      <c r="B92" s="220"/>
      <c r="C92" s="159" t="s">
        <v>53</v>
      </c>
      <c r="D92" s="154"/>
      <c r="E92" s="235"/>
      <c r="F92" s="235"/>
      <c r="G92" s="235"/>
      <c r="H92" s="155"/>
      <c r="I92" s="215"/>
      <c r="J92" s="215"/>
      <c r="K92" s="215"/>
      <c r="L92" s="215"/>
      <c r="M92" s="231"/>
      <c r="N92" s="226"/>
      <c r="O92" s="7"/>
    </row>
    <row r="93" spans="1:15" ht="19.5" customHeight="1">
      <c r="A93" s="5"/>
      <c r="B93" s="227"/>
      <c r="C93" s="79" t="s">
        <v>52</v>
      </c>
      <c r="D93" s="80"/>
      <c r="E93" s="213"/>
      <c r="F93" s="213"/>
      <c r="G93" s="213"/>
      <c r="H93" s="81"/>
      <c r="I93" s="214">
        <f>(G93*I$179)</f>
        <v>0</v>
      </c>
      <c r="J93" s="216"/>
      <c r="K93" s="216"/>
      <c r="L93" s="216"/>
      <c r="M93" s="225">
        <f>SUM(I93:L94)</f>
        <v>0</v>
      </c>
      <c r="N93" s="226"/>
      <c r="O93" s="7"/>
    </row>
    <row r="94" spans="1:15" ht="19.5" customHeight="1">
      <c r="A94" s="5"/>
      <c r="B94" s="227"/>
      <c r="C94" s="82" t="s">
        <v>53</v>
      </c>
      <c r="D94" s="83"/>
      <c r="E94" s="213"/>
      <c r="F94" s="213"/>
      <c r="G94" s="213"/>
      <c r="H94" s="84"/>
      <c r="I94" s="215"/>
      <c r="J94" s="216"/>
      <c r="K94" s="216"/>
      <c r="L94" s="216"/>
      <c r="M94" s="225"/>
      <c r="N94" s="226"/>
      <c r="O94" s="7"/>
    </row>
    <row r="95" spans="1:15" ht="19.5" customHeight="1">
      <c r="A95" s="5"/>
      <c r="B95" s="219"/>
      <c r="C95" s="85" t="s">
        <v>52</v>
      </c>
      <c r="D95" s="86"/>
      <c r="E95" s="228"/>
      <c r="F95" s="228"/>
      <c r="G95" s="228"/>
      <c r="H95" s="87"/>
      <c r="I95" s="214">
        <f>(G95*I$179)</f>
        <v>0</v>
      </c>
      <c r="J95" s="214"/>
      <c r="K95" s="214"/>
      <c r="L95" s="214"/>
      <c r="M95" s="230">
        <f>SUM(I95:L96)</f>
        <v>0</v>
      </c>
      <c r="N95" s="226"/>
      <c r="O95" s="7"/>
    </row>
    <row r="96" spans="1:15" ht="19.5" customHeight="1">
      <c r="A96" s="5"/>
      <c r="B96" s="220"/>
      <c r="C96" s="88" t="s">
        <v>53</v>
      </c>
      <c r="D96" s="89"/>
      <c r="E96" s="229"/>
      <c r="F96" s="229"/>
      <c r="G96" s="229"/>
      <c r="H96" s="90"/>
      <c r="I96" s="215"/>
      <c r="J96" s="215"/>
      <c r="K96" s="215"/>
      <c r="L96" s="215"/>
      <c r="M96" s="231"/>
      <c r="N96" s="226"/>
      <c r="O96" s="7"/>
    </row>
    <row r="97" spans="1:15" ht="19.5" customHeight="1">
      <c r="A97" s="5"/>
      <c r="B97" s="227"/>
      <c r="C97" s="79" t="s">
        <v>52</v>
      </c>
      <c r="D97" s="80"/>
      <c r="E97" s="213"/>
      <c r="F97" s="213"/>
      <c r="G97" s="213"/>
      <c r="H97" s="81"/>
      <c r="I97" s="214">
        <f>(G97*I$179)</f>
        <v>0</v>
      </c>
      <c r="J97" s="216"/>
      <c r="K97" s="216"/>
      <c r="L97" s="216"/>
      <c r="M97" s="225">
        <f>SUM(I97:L98)</f>
        <v>0</v>
      </c>
      <c r="N97" s="226"/>
      <c r="O97" s="7"/>
    </row>
    <row r="98" spans="1:15" ht="19.5" customHeight="1">
      <c r="A98" s="5"/>
      <c r="B98" s="227"/>
      <c r="C98" s="82" t="s">
        <v>53</v>
      </c>
      <c r="D98" s="83"/>
      <c r="E98" s="213"/>
      <c r="F98" s="213"/>
      <c r="G98" s="213"/>
      <c r="H98" s="84"/>
      <c r="I98" s="215"/>
      <c r="J98" s="216"/>
      <c r="K98" s="216"/>
      <c r="L98" s="216"/>
      <c r="M98" s="225"/>
      <c r="N98" s="226"/>
      <c r="O98" s="7"/>
    </row>
    <row r="99" spans="1:15" ht="19.5" customHeight="1">
      <c r="A99" s="5"/>
      <c r="B99" s="219"/>
      <c r="C99" s="85" t="s">
        <v>52</v>
      </c>
      <c r="D99" s="86"/>
      <c r="E99" s="228"/>
      <c r="F99" s="228"/>
      <c r="G99" s="228"/>
      <c r="H99" s="87"/>
      <c r="I99" s="214">
        <f>(G99*I$179)</f>
        <v>0</v>
      </c>
      <c r="J99" s="214"/>
      <c r="K99" s="214"/>
      <c r="L99" s="214"/>
      <c r="M99" s="230">
        <f>SUM(I99:L100)</f>
        <v>0</v>
      </c>
      <c r="N99" s="226"/>
      <c r="O99" s="7"/>
    </row>
    <row r="100" spans="1:15" ht="19.5" customHeight="1" thickBot="1">
      <c r="A100" s="5"/>
      <c r="B100" s="241"/>
      <c r="C100" s="91" t="s">
        <v>53</v>
      </c>
      <c r="D100" s="92"/>
      <c r="E100" s="237"/>
      <c r="F100" s="237"/>
      <c r="G100" s="237"/>
      <c r="H100" s="90"/>
      <c r="I100" s="215"/>
      <c r="J100" s="215"/>
      <c r="K100" s="215"/>
      <c r="L100" s="215"/>
      <c r="M100" s="231"/>
      <c r="N100" s="226"/>
      <c r="O100" s="7"/>
    </row>
    <row r="101" spans="1:15" ht="19.5" customHeight="1">
      <c r="A101" s="5"/>
      <c r="B101" s="6"/>
      <c r="C101" s="6"/>
      <c r="D101" s="6"/>
      <c r="E101" s="6"/>
      <c r="F101" s="6"/>
      <c r="G101" s="6"/>
      <c r="H101" s="238" t="s">
        <v>49</v>
      </c>
      <c r="I101" s="239"/>
      <c r="J101" s="93">
        <f>SUM(J73:J100)</f>
        <v>0</v>
      </c>
      <c r="K101" s="93">
        <f>SUM(K73:K100)</f>
        <v>0</v>
      </c>
      <c r="L101" s="93">
        <f>SUM(L73:L100)</f>
        <v>0</v>
      </c>
      <c r="M101" s="94">
        <f>SUM(M73:M100)</f>
        <v>862.8014666666666</v>
      </c>
      <c r="N101" s="95"/>
      <c r="O101" s="7"/>
    </row>
    <row r="102" spans="1:15" ht="19.5" customHeight="1">
      <c r="A102" s="5"/>
      <c r="B102" s="96" t="s">
        <v>54</v>
      </c>
      <c r="C102" s="6"/>
      <c r="D102" s="6"/>
      <c r="E102" s="6"/>
      <c r="F102" s="6"/>
      <c r="G102" s="6"/>
      <c r="H102" s="238" t="s">
        <v>55</v>
      </c>
      <c r="I102" s="239"/>
      <c r="J102" s="239"/>
      <c r="K102" s="239"/>
      <c r="L102" s="239"/>
      <c r="M102" s="97"/>
      <c r="N102" s="95"/>
      <c r="O102" s="7"/>
    </row>
    <row r="103" spans="1:15" ht="19.5" customHeight="1" thickBot="1">
      <c r="A103" s="5"/>
      <c r="B103" s="96" t="s">
        <v>56</v>
      </c>
      <c r="C103" s="6"/>
      <c r="D103" s="6"/>
      <c r="E103" s="6"/>
      <c r="F103" s="6"/>
      <c r="G103" s="6"/>
      <c r="H103" s="247" t="s">
        <v>57</v>
      </c>
      <c r="I103" s="248"/>
      <c r="J103" s="248"/>
      <c r="K103" s="248"/>
      <c r="L103" s="248"/>
      <c r="M103" s="98">
        <f>(M101-M102)</f>
        <v>862.8014666666666</v>
      </c>
      <c r="N103" s="99"/>
      <c r="O103" s="7"/>
    </row>
    <row r="104" spans="1:15" ht="12.7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</row>
    <row r="105" spans="1:15" ht="12.75">
      <c r="A105" s="5"/>
      <c r="B105" s="6" t="s">
        <v>58</v>
      </c>
      <c r="C105" s="6"/>
      <c r="D105" s="6" t="s">
        <v>59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</row>
    <row r="106" spans="1:15" ht="12.75">
      <c r="A106" s="5"/>
      <c r="B106" s="6" t="s">
        <v>60</v>
      </c>
      <c r="C106" s="6"/>
      <c r="D106" s="6" t="s">
        <v>61</v>
      </c>
      <c r="E106" s="6"/>
      <c r="F106" s="6"/>
      <c r="G106" s="6"/>
      <c r="H106" s="6" t="s">
        <v>62</v>
      </c>
      <c r="I106" s="6"/>
      <c r="J106" s="6"/>
      <c r="K106" s="6"/>
      <c r="L106" s="6"/>
      <c r="M106" s="6"/>
      <c r="N106" s="6"/>
      <c r="O106" s="7"/>
    </row>
    <row r="107" spans="1:15" ht="12.75">
      <c r="A107" s="5"/>
      <c r="B107" s="6" t="s">
        <v>63</v>
      </c>
      <c r="C107" s="6"/>
      <c r="D107" s="6" t="s">
        <v>64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ht="12.75">
      <c r="A108" s="5"/>
      <c r="B108" s="6" t="s">
        <v>65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ht="13.5" thickBo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1:15" ht="12.75">
      <c r="A110" s="5"/>
      <c r="B110" s="100" t="s">
        <v>66</v>
      </c>
      <c r="C110" s="101" t="s">
        <v>67</v>
      </c>
      <c r="D110" s="6"/>
      <c r="E110" s="6"/>
      <c r="F110" s="6"/>
      <c r="G110" s="6"/>
      <c r="H110" s="6"/>
      <c r="I110" s="6"/>
      <c r="J110" s="6"/>
      <c r="K110" s="102"/>
      <c r="L110" s="103"/>
      <c r="M110" s="103"/>
      <c r="N110" s="104"/>
      <c r="O110" s="7"/>
    </row>
    <row r="111" spans="1:15" ht="12.75">
      <c r="A111" s="5"/>
      <c r="B111" s="100" t="s">
        <v>68</v>
      </c>
      <c r="C111" s="101" t="s">
        <v>69</v>
      </c>
      <c r="D111" s="6"/>
      <c r="E111" s="6"/>
      <c r="F111" s="6"/>
      <c r="G111" s="6"/>
      <c r="H111" s="6"/>
      <c r="I111" s="6"/>
      <c r="J111" s="6"/>
      <c r="K111" s="105"/>
      <c r="L111" s="44"/>
      <c r="M111" s="44"/>
      <c r="N111" s="106"/>
      <c r="O111" s="7"/>
    </row>
    <row r="112" spans="1:15" ht="12.75">
      <c r="A112" s="5"/>
      <c r="B112" s="100" t="s">
        <v>70</v>
      </c>
      <c r="C112" s="101" t="s">
        <v>71</v>
      </c>
      <c r="D112" s="6"/>
      <c r="E112" s="6"/>
      <c r="F112" s="6"/>
      <c r="G112" s="6"/>
      <c r="H112" s="6"/>
      <c r="I112" s="6"/>
      <c r="J112" s="6"/>
      <c r="K112" s="105"/>
      <c r="L112" s="191" t="s">
        <v>131</v>
      </c>
      <c r="M112" s="191"/>
      <c r="N112" s="106"/>
      <c r="O112" s="7"/>
    </row>
    <row r="113" spans="1:15" ht="13.5" thickBo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107"/>
      <c r="L113" s="108" t="s">
        <v>72</v>
      </c>
      <c r="M113" s="109"/>
      <c r="N113" s="110"/>
      <c r="O113" s="7"/>
    </row>
    <row r="114" spans="1:15" ht="13.5" thickBot="1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 t="s">
        <v>73</v>
      </c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thickBot="1">
      <c r="A128" s="4"/>
      <c r="B128" s="4"/>
      <c r="C128" s="111" t="s">
        <v>74</v>
      </c>
      <c r="D128" s="4"/>
      <c r="E128" s="4"/>
      <c r="F128" s="4"/>
      <c r="G128" s="112" t="s">
        <v>115</v>
      </c>
      <c r="H128" s="112"/>
      <c r="I128" s="112"/>
      <c r="J128" s="112"/>
      <c r="K128" s="112"/>
      <c r="L128" s="112"/>
      <c r="M128" s="112"/>
      <c r="N128" s="4"/>
      <c r="O128" s="4"/>
    </row>
    <row r="129" spans="1:15" ht="15" thickBot="1">
      <c r="A129" s="4"/>
      <c r="B129" s="4"/>
      <c r="C129" s="111" t="s">
        <v>75</v>
      </c>
      <c r="D129" s="4"/>
      <c r="E129" s="4"/>
      <c r="F129" s="4"/>
      <c r="G129" s="113" t="s">
        <v>116</v>
      </c>
      <c r="H129" s="113"/>
      <c r="I129" s="113"/>
      <c r="J129" s="113"/>
      <c r="K129" s="113"/>
      <c r="L129" s="113"/>
      <c r="M129" s="113"/>
      <c r="N129" s="4"/>
      <c r="O129" s="4"/>
    </row>
    <row r="130" spans="1:15" ht="15" thickBot="1">
      <c r="A130" s="4"/>
      <c r="B130" s="4"/>
      <c r="C130" s="111" t="s">
        <v>76</v>
      </c>
      <c r="D130" s="4"/>
      <c r="E130" s="4"/>
      <c r="F130" s="4"/>
      <c r="G130" s="143"/>
      <c r="H130" s="143"/>
      <c r="I130" s="113"/>
      <c r="J130" s="113"/>
      <c r="K130" s="113"/>
      <c r="L130" s="113"/>
      <c r="M130" s="113"/>
      <c r="N130" s="4"/>
      <c r="O130" s="4"/>
    </row>
    <row r="131" spans="1:15" ht="15" thickBot="1">
      <c r="A131" s="4"/>
      <c r="B131" s="4"/>
      <c r="C131" s="111" t="s">
        <v>102</v>
      </c>
      <c r="D131" s="4"/>
      <c r="E131" s="4"/>
      <c r="F131" s="4"/>
      <c r="G131" s="139"/>
      <c r="H131" s="139" t="s">
        <v>117</v>
      </c>
      <c r="I131" s="140"/>
      <c r="J131" s="139"/>
      <c r="K131" s="139"/>
      <c r="L131" s="139"/>
      <c r="M131" s="139"/>
      <c r="N131" s="4"/>
      <c r="O131" s="4"/>
    </row>
    <row r="132" spans="1:15" ht="15" thickBot="1">
      <c r="A132" s="4"/>
      <c r="B132" s="4"/>
      <c r="C132" s="111" t="s">
        <v>77</v>
      </c>
      <c r="D132" s="4"/>
      <c r="E132" s="4"/>
      <c r="F132" s="4"/>
      <c r="G132" s="113"/>
      <c r="H132" s="113" t="s">
        <v>119</v>
      </c>
      <c r="I132" s="113"/>
      <c r="J132" s="113"/>
      <c r="K132" s="113"/>
      <c r="L132" s="113"/>
      <c r="M132" s="113"/>
      <c r="N132" s="4"/>
      <c r="O132" s="4"/>
    </row>
    <row r="133" spans="1:15" ht="15" thickBot="1">
      <c r="A133" s="4"/>
      <c r="B133" s="4"/>
      <c r="C133" s="111" t="s">
        <v>78</v>
      </c>
      <c r="D133" s="4"/>
      <c r="E133" s="4"/>
      <c r="F133" s="4"/>
      <c r="G133" s="143"/>
      <c r="H133" s="152">
        <v>42867</v>
      </c>
      <c r="I133" s="143"/>
      <c r="J133" s="113"/>
      <c r="K133" s="113"/>
      <c r="L133" s="113"/>
      <c r="M133" s="113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114" t="s">
        <v>79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1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 t="s">
        <v>80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 thickBot="1">
      <c r="A139" s="4"/>
      <c r="B139" s="4"/>
      <c r="C139" s="4" t="s">
        <v>81</v>
      </c>
      <c r="D139" s="4"/>
      <c r="E139" s="4"/>
      <c r="F139" s="4"/>
      <c r="G139" s="4"/>
      <c r="H139" s="196">
        <v>6.97</v>
      </c>
      <c r="I139" s="4"/>
      <c r="J139" s="4" t="s">
        <v>82</v>
      </c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 t="s">
        <v>83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 t="s">
        <v>84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 thickBot="1">
      <c r="A145" s="4"/>
      <c r="B145" s="4"/>
      <c r="C145" s="4" t="s">
        <v>85</v>
      </c>
      <c r="D145" s="4"/>
      <c r="E145" s="4"/>
      <c r="F145" s="115"/>
      <c r="G145" s="115"/>
      <c r="H145" s="116">
        <v>4</v>
      </c>
      <c r="I145" s="4" t="s">
        <v>86</v>
      </c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 t="s">
        <v>87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 thickBot="1">
      <c r="A148" s="4"/>
      <c r="B148" s="4"/>
      <c r="C148" s="4" t="s">
        <v>88</v>
      </c>
      <c r="D148" s="4"/>
      <c r="E148" s="4"/>
      <c r="F148" s="4"/>
      <c r="G148" s="115"/>
      <c r="H148" s="195">
        <v>29.8</v>
      </c>
      <c r="I148" s="4" t="s">
        <v>89</v>
      </c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 thickBot="1">
      <c r="A155" s="4"/>
      <c r="B155" s="4"/>
      <c r="C155" s="192" t="s">
        <v>131</v>
      </c>
      <c r="D155" s="192"/>
      <c r="E155" s="117"/>
      <c r="F155" s="117"/>
      <c r="G155" s="117"/>
      <c r="H155" s="4"/>
      <c r="I155" s="4"/>
      <c r="J155" s="117"/>
      <c r="K155" s="117"/>
      <c r="L155" s="117"/>
      <c r="M155" s="117"/>
      <c r="N155" s="4"/>
      <c r="O155" s="4"/>
    </row>
    <row r="156" spans="1:15" ht="12.75">
      <c r="A156" s="4"/>
      <c r="B156" s="4"/>
      <c r="C156" s="249" t="s">
        <v>90</v>
      </c>
      <c r="D156" s="249"/>
      <c r="E156" s="249"/>
      <c r="F156" s="249"/>
      <c r="G156" s="249"/>
      <c r="H156" s="4"/>
      <c r="I156" s="4"/>
      <c r="J156" s="249" t="s">
        <v>91</v>
      </c>
      <c r="K156" s="249"/>
      <c r="L156" s="249"/>
      <c r="M156" s="249"/>
      <c r="N156" s="4"/>
      <c r="O156" s="4"/>
    </row>
    <row r="157" spans="1:15" ht="12.75">
      <c r="A157" s="4"/>
      <c r="B157" s="4"/>
      <c r="C157" s="118"/>
      <c r="D157" s="118"/>
      <c r="E157" s="118"/>
      <c r="F157" s="118"/>
      <c r="G157" s="118"/>
      <c r="H157" s="4"/>
      <c r="I157" s="4"/>
      <c r="J157" s="118"/>
      <c r="K157" s="118"/>
      <c r="L157" s="118"/>
      <c r="M157" s="118"/>
      <c r="N157" s="4"/>
      <c r="O157" s="4"/>
    </row>
    <row r="158" spans="1:15" ht="12.75">
      <c r="A158" s="4"/>
      <c r="B158" s="4"/>
      <c r="C158" s="118"/>
      <c r="D158" s="118"/>
      <c r="E158" s="118"/>
      <c r="F158" s="118"/>
      <c r="G158" s="118"/>
      <c r="H158" s="4"/>
      <c r="I158" s="4"/>
      <c r="J158" s="118"/>
      <c r="K158" s="118"/>
      <c r="L158" s="118"/>
      <c r="M158" s="118"/>
      <c r="N158" s="4"/>
      <c r="O158" s="4"/>
    </row>
    <row r="159" spans="1:15" ht="12.75">
      <c r="A159" s="4"/>
      <c r="B159" s="4"/>
      <c r="C159" s="118"/>
      <c r="D159" s="118"/>
      <c r="E159" s="118"/>
      <c r="F159" s="118"/>
      <c r="G159" s="118"/>
      <c r="H159" s="4"/>
      <c r="I159" s="4"/>
      <c r="J159" s="118"/>
      <c r="K159" s="118"/>
      <c r="L159" s="118"/>
      <c r="M159" s="118"/>
      <c r="N159" s="4"/>
      <c r="O159" s="4"/>
    </row>
    <row r="160" spans="1:15" ht="13.5" thickBot="1">
      <c r="A160" s="4"/>
      <c r="B160" s="4"/>
      <c r="C160" s="118"/>
      <c r="D160" s="118"/>
      <c r="E160" s="118"/>
      <c r="F160" s="118"/>
      <c r="G160" s="118"/>
      <c r="H160" s="4"/>
      <c r="I160" s="4"/>
      <c r="J160" s="118"/>
      <c r="K160" s="118"/>
      <c r="L160" s="118"/>
      <c r="M160" s="118"/>
      <c r="N160" s="4"/>
      <c r="O160" s="4"/>
    </row>
    <row r="161" spans="1:15" ht="13.5" thickBot="1">
      <c r="A161" s="119"/>
      <c r="B161" s="120" t="s">
        <v>92</v>
      </c>
      <c r="C161" s="121"/>
      <c r="D161" s="121"/>
      <c r="E161" s="121"/>
      <c r="F161" s="121"/>
      <c r="G161" s="121"/>
      <c r="H161" s="120"/>
      <c r="I161" s="120"/>
      <c r="J161" s="121"/>
      <c r="K161" s="121"/>
      <c r="L161" s="121"/>
      <c r="M161" s="121"/>
      <c r="N161" s="122"/>
      <c r="O161" s="4"/>
    </row>
    <row r="162" spans="1:15" ht="13.5" thickBot="1">
      <c r="A162" s="123"/>
      <c r="B162" s="44"/>
      <c r="C162" s="118"/>
      <c r="D162" s="118"/>
      <c r="E162" s="118"/>
      <c r="F162" s="118"/>
      <c r="G162" s="118"/>
      <c r="H162" s="44"/>
      <c r="I162" s="44"/>
      <c r="J162" s="118"/>
      <c r="K162" s="118"/>
      <c r="L162" s="118"/>
      <c r="M162" s="118"/>
      <c r="N162" s="124"/>
      <c r="O162" s="4"/>
    </row>
    <row r="163" spans="1:15" ht="14.25" thickBot="1" thickTop="1">
      <c r="A163" s="123"/>
      <c r="B163" s="44"/>
      <c r="C163" s="44"/>
      <c r="D163" s="44" t="s">
        <v>93</v>
      </c>
      <c r="E163" s="44"/>
      <c r="F163" s="125"/>
      <c r="G163" s="44"/>
      <c r="H163" s="44"/>
      <c r="I163" s="44"/>
      <c r="J163" s="44"/>
      <c r="K163" s="44"/>
      <c r="L163" s="44"/>
      <c r="M163" s="44"/>
      <c r="N163" s="124"/>
      <c r="O163" s="4"/>
    </row>
    <row r="164" spans="1:15" ht="13.5" thickTop="1">
      <c r="A164" s="123"/>
      <c r="B164" s="126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124"/>
      <c r="O164" s="4"/>
    </row>
    <row r="165" spans="1:15" ht="12.75">
      <c r="A165" s="12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124"/>
      <c r="O165" s="4"/>
    </row>
    <row r="166" spans="1:15" ht="12.75">
      <c r="A166" s="12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124"/>
      <c r="O166" s="4"/>
    </row>
    <row r="167" spans="1:15" ht="12.75">
      <c r="A167" s="123"/>
      <c r="B167" s="44" t="s">
        <v>94</v>
      </c>
      <c r="C167" s="127" t="s">
        <v>95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124"/>
      <c r="O167" s="4"/>
    </row>
    <row r="168" spans="1:15" ht="13.5" thickBot="1">
      <c r="A168" s="12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124"/>
      <c r="O168" s="4"/>
    </row>
    <row r="169" spans="1:15" ht="14.25" thickBot="1" thickTop="1">
      <c r="A169" s="123"/>
      <c r="B169" s="44"/>
      <c r="C169" s="44" t="s">
        <v>96</v>
      </c>
      <c r="D169" s="44"/>
      <c r="E169" s="44"/>
      <c r="F169" s="44"/>
      <c r="G169" s="44"/>
      <c r="H169" s="44"/>
      <c r="I169" s="194">
        <v>8.7</v>
      </c>
      <c r="J169" s="44"/>
      <c r="K169" s="194">
        <v>5.5</v>
      </c>
      <c r="L169" s="44"/>
      <c r="M169" s="194">
        <v>6.7</v>
      </c>
      <c r="N169" s="124"/>
      <c r="O169" s="4"/>
    </row>
    <row r="170" spans="1:15" ht="13.5" thickTop="1">
      <c r="A170" s="12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124"/>
      <c r="O170" s="4"/>
    </row>
    <row r="171" spans="1:15" ht="12.75">
      <c r="A171" s="123"/>
      <c r="B171" s="44"/>
      <c r="C171" s="44" t="s">
        <v>97</v>
      </c>
      <c r="D171" s="44"/>
      <c r="E171" s="44"/>
      <c r="F171" s="44"/>
      <c r="G171" s="44"/>
      <c r="H171" s="44"/>
      <c r="I171" s="128">
        <f>(I169+K169+M169)/3</f>
        <v>6.966666666666666</v>
      </c>
      <c r="J171" s="44"/>
      <c r="K171" s="44"/>
      <c r="L171" s="44"/>
      <c r="M171" s="44"/>
      <c r="N171" s="124"/>
      <c r="O171" s="4"/>
    </row>
    <row r="172" spans="1:15" ht="13.5" thickBot="1">
      <c r="A172" s="12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124"/>
      <c r="O172" s="4"/>
    </row>
    <row r="173" spans="1:15" ht="14.25" thickBot="1" thickTop="1">
      <c r="A173" s="123"/>
      <c r="B173" s="44"/>
      <c r="C173" s="44" t="s">
        <v>98</v>
      </c>
      <c r="D173" s="44"/>
      <c r="E173" s="44"/>
      <c r="F173" s="44"/>
      <c r="G173" s="44"/>
      <c r="H173" s="44"/>
      <c r="I173" s="194">
        <v>29.8</v>
      </c>
      <c r="J173" s="44"/>
      <c r="K173" s="44"/>
      <c r="L173" s="44"/>
      <c r="M173" s="44"/>
      <c r="N173" s="124"/>
      <c r="O173" s="4"/>
    </row>
    <row r="174" spans="1:15" ht="13.5" thickTop="1">
      <c r="A174" s="12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124"/>
      <c r="O174" s="4"/>
    </row>
    <row r="175" spans="1:15" ht="12.75">
      <c r="A175" s="123"/>
      <c r="B175" s="44"/>
      <c r="C175" s="44" t="s">
        <v>99</v>
      </c>
      <c r="D175" s="44"/>
      <c r="E175" s="44"/>
      <c r="F175" s="44"/>
      <c r="G175" s="44"/>
      <c r="H175" s="44"/>
      <c r="I175" s="128">
        <f>(I171/100)*I173</f>
        <v>2.0760666666666663</v>
      </c>
      <c r="J175" s="44"/>
      <c r="K175" s="44"/>
      <c r="L175" s="44"/>
      <c r="M175" s="44"/>
      <c r="N175" s="124"/>
      <c r="O175" s="4"/>
    </row>
    <row r="176" spans="1:15" ht="13.5" thickBot="1">
      <c r="A176" s="12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124"/>
      <c r="O176" s="4"/>
    </row>
    <row r="177" spans="1:15" ht="14.25" thickBot="1" thickTop="1">
      <c r="A177" s="123"/>
      <c r="B177" s="44"/>
      <c r="C177" s="44" t="s">
        <v>100</v>
      </c>
      <c r="D177" s="44"/>
      <c r="E177" s="44"/>
      <c r="F177" s="44"/>
      <c r="G177" s="44"/>
      <c r="H177" s="44"/>
      <c r="I177" s="129">
        <v>4</v>
      </c>
      <c r="J177" s="44"/>
      <c r="K177" s="44"/>
      <c r="L177" s="44"/>
      <c r="M177" s="44"/>
      <c r="N177" s="124"/>
      <c r="O177" s="4"/>
    </row>
    <row r="178" spans="1:15" ht="13.5" thickTop="1">
      <c r="A178" s="12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124"/>
      <c r="O178" s="4"/>
    </row>
    <row r="179" spans="1:15" ht="13.5" thickBot="1">
      <c r="A179" s="123"/>
      <c r="B179" s="44"/>
      <c r="C179" s="130" t="s">
        <v>101</v>
      </c>
      <c r="D179" s="44"/>
      <c r="E179" s="44"/>
      <c r="F179" s="44"/>
      <c r="G179" s="44"/>
      <c r="H179" s="44"/>
      <c r="I179" s="131">
        <f>(I175+I177)</f>
        <v>6.076066666666666</v>
      </c>
      <c r="J179" s="44"/>
      <c r="K179" s="44"/>
      <c r="L179" s="44"/>
      <c r="M179" s="44"/>
      <c r="N179" s="124"/>
      <c r="O179" s="4"/>
    </row>
    <row r="180" spans="1:15" ht="13.5" thickTop="1">
      <c r="A180" s="123"/>
      <c r="B180" s="44"/>
      <c r="C180" s="44"/>
      <c r="D180" s="44"/>
      <c r="E180" s="44"/>
      <c r="F180" s="44"/>
      <c r="G180" s="44"/>
      <c r="H180" s="44"/>
      <c r="I180" s="132"/>
      <c r="J180" s="44"/>
      <c r="K180" s="44"/>
      <c r="L180" s="44"/>
      <c r="M180" s="44"/>
      <c r="N180" s="124"/>
      <c r="O180" s="4"/>
    </row>
    <row r="181" spans="1:15" ht="12.75">
      <c r="A181" s="123"/>
      <c r="B181" s="44"/>
      <c r="C181" s="118"/>
      <c r="D181" s="118"/>
      <c r="E181" s="118"/>
      <c r="F181" s="118"/>
      <c r="G181" s="118"/>
      <c r="H181" s="44"/>
      <c r="I181" s="44"/>
      <c r="J181" s="118"/>
      <c r="K181" s="118"/>
      <c r="L181" s="118"/>
      <c r="M181" s="118"/>
      <c r="N181" s="124"/>
      <c r="O181" s="4"/>
    </row>
    <row r="182" spans="1:15" ht="12.75">
      <c r="A182" s="123"/>
      <c r="B182" s="44"/>
      <c r="C182" s="118"/>
      <c r="D182" s="118"/>
      <c r="E182" s="118"/>
      <c r="F182" s="118"/>
      <c r="G182" s="118"/>
      <c r="H182" s="44"/>
      <c r="I182" s="44"/>
      <c r="J182" s="118"/>
      <c r="K182" s="118"/>
      <c r="L182" s="118"/>
      <c r="M182" s="118"/>
      <c r="N182" s="124"/>
      <c r="O182" s="4"/>
    </row>
    <row r="183" spans="1:15" ht="12.75">
      <c r="A183" s="123"/>
      <c r="B183" s="44"/>
      <c r="C183" s="118"/>
      <c r="D183" s="118"/>
      <c r="E183" s="118"/>
      <c r="F183" s="118"/>
      <c r="G183" s="118"/>
      <c r="H183" s="44"/>
      <c r="I183" s="44"/>
      <c r="J183" s="118"/>
      <c r="K183" s="118"/>
      <c r="L183" s="118"/>
      <c r="M183" s="118"/>
      <c r="N183" s="124"/>
      <c r="O183" s="4"/>
    </row>
    <row r="184" spans="1:15" ht="13.5" thickBot="1">
      <c r="A184" s="133"/>
      <c r="B184" s="134"/>
      <c r="C184" s="135"/>
      <c r="D184" s="135"/>
      <c r="E184" s="135"/>
      <c r="F184" s="135"/>
      <c r="G184" s="135"/>
      <c r="H184" s="134"/>
      <c r="I184" s="134"/>
      <c r="J184" s="135"/>
      <c r="K184" s="135"/>
      <c r="L184" s="135"/>
      <c r="M184" s="135"/>
      <c r="N184" s="136"/>
      <c r="O184" s="4"/>
    </row>
    <row r="185" spans="1:15" ht="12.75">
      <c r="A185" s="4"/>
      <c r="B185" s="4"/>
      <c r="C185" s="118"/>
      <c r="D185" s="118"/>
      <c r="E185" s="118"/>
      <c r="F185" s="118"/>
      <c r="G185" s="118"/>
      <c r="H185" s="4"/>
      <c r="I185" s="4"/>
      <c r="J185" s="118"/>
      <c r="K185" s="118"/>
      <c r="L185" s="118"/>
      <c r="M185" s="118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13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3.5" thickBot="1">
      <c r="A196" s="4"/>
      <c r="B196" s="4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</row>
    <row r="197" spans="1:15" ht="13.5" thickBot="1">
      <c r="A197" s="240" t="s">
        <v>110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4"/>
    </row>
    <row r="198" spans="1:15" ht="13.5" thickBot="1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4"/>
    </row>
    <row r="199" spans="1:15" ht="12.75">
      <c r="A199" s="169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1"/>
      <c r="M199" s="171"/>
      <c r="N199" s="172"/>
      <c r="O199" s="4"/>
    </row>
    <row r="200" spans="1:15" ht="12.75">
      <c r="A200" s="173" t="s">
        <v>111</v>
      </c>
      <c r="B200" s="174"/>
      <c r="C200" s="189">
        <v>42867</v>
      </c>
      <c r="D200" s="175"/>
      <c r="E200" s="175"/>
      <c r="F200" s="175"/>
      <c r="G200" s="175"/>
      <c r="H200" s="175"/>
      <c r="I200" s="175"/>
      <c r="J200" s="175"/>
      <c r="K200" s="175"/>
      <c r="L200" s="174"/>
      <c r="M200" s="174"/>
      <c r="N200" s="176"/>
      <c r="O200" s="4"/>
    </row>
    <row r="201" spans="1:15" ht="12.75">
      <c r="A201" s="173" t="s">
        <v>112</v>
      </c>
      <c r="B201" s="174"/>
      <c r="C201" t="s">
        <v>127</v>
      </c>
      <c r="D201" s="175"/>
      <c r="E201" s="175"/>
      <c r="F201" s="175"/>
      <c r="G201" s="175"/>
      <c r="H201" s="175"/>
      <c r="I201" s="175"/>
      <c r="J201" s="175"/>
      <c r="K201" s="175"/>
      <c r="L201" s="174"/>
      <c r="M201" s="174"/>
      <c r="N201" s="176"/>
      <c r="O201" s="4"/>
    </row>
    <row r="202" spans="1:15" ht="13.5" thickBot="1">
      <c r="A202" s="177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4"/>
      <c r="M202" s="174"/>
      <c r="N202" s="176"/>
      <c r="O202" s="4"/>
    </row>
    <row r="203" spans="1:15" ht="12.75">
      <c r="A203" s="179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1"/>
      <c r="M203" s="181"/>
      <c r="N203" s="182"/>
      <c r="O203" s="4"/>
    </row>
    <row r="204" spans="1:15" ht="12.75">
      <c r="A204" s="190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4"/>
      <c r="M204" s="174"/>
      <c r="N204" s="184"/>
      <c r="O204" s="4"/>
    </row>
    <row r="205" spans="1:15" ht="57.75" customHeight="1">
      <c r="A205" s="242" t="s">
        <v>128</v>
      </c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4"/>
      <c r="O205" s="4"/>
    </row>
    <row r="206" spans="1:15" ht="39" customHeight="1">
      <c r="A206" s="242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44"/>
      <c r="O206" s="4"/>
    </row>
    <row r="207" spans="1:15" ht="24.75" customHeight="1">
      <c r="A207" s="183"/>
      <c r="B207" s="178"/>
      <c r="C207" s="178" t="s">
        <v>130</v>
      </c>
      <c r="D207" s="245"/>
      <c r="E207" s="246"/>
      <c r="F207" s="246"/>
      <c r="G207" s="174"/>
      <c r="H207" s="174"/>
      <c r="I207" s="174"/>
      <c r="J207" s="174"/>
      <c r="K207" s="174"/>
      <c r="L207" s="174"/>
      <c r="M207" s="174"/>
      <c r="N207" s="184"/>
      <c r="O207" s="4"/>
    </row>
    <row r="208" spans="1:15" ht="12.75">
      <c r="A208" s="185"/>
      <c r="B208" s="174"/>
      <c r="C208" s="174"/>
      <c r="D208" s="174"/>
      <c r="E208" s="174"/>
      <c r="F208" s="174"/>
      <c r="G208" s="174"/>
      <c r="H208" s="44"/>
      <c r="I208" s="44"/>
      <c r="J208" s="174" t="s">
        <v>114</v>
      </c>
      <c r="K208" s="174"/>
      <c r="L208" s="174"/>
      <c r="M208" s="174"/>
      <c r="N208" s="184"/>
      <c r="O208" s="4"/>
    </row>
    <row r="209" spans="1:15" ht="12.75">
      <c r="A209" s="185"/>
      <c r="B209" s="174"/>
      <c r="C209" s="174"/>
      <c r="D209" s="174"/>
      <c r="E209" s="174"/>
      <c r="F209" s="174"/>
      <c r="G209" s="174"/>
      <c r="H209" s="174"/>
      <c r="I209" s="44"/>
      <c r="J209" s="174"/>
      <c r="K209" s="174" t="s">
        <v>113</v>
      </c>
      <c r="L209" s="174"/>
      <c r="M209" s="174"/>
      <c r="N209" s="184"/>
      <c r="O209" s="4"/>
    </row>
    <row r="210" spans="1:15" ht="13.5" thickBot="1">
      <c r="A210" s="186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8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</sheetData>
  <sheetProtection/>
  <mergeCells count="162">
    <mergeCell ref="A205:N205"/>
    <mergeCell ref="D207:F207"/>
    <mergeCell ref="H102:L102"/>
    <mergeCell ref="H103:L103"/>
    <mergeCell ref="C156:G156"/>
    <mergeCell ref="J156:M156"/>
    <mergeCell ref="A206:N206"/>
    <mergeCell ref="M99:M100"/>
    <mergeCell ref="N99:N100"/>
    <mergeCell ref="H101:I101"/>
    <mergeCell ref="A197:N198"/>
    <mergeCell ref="L97:L98"/>
    <mergeCell ref="M97:M98"/>
    <mergeCell ref="N97:N98"/>
    <mergeCell ref="B99:B100"/>
    <mergeCell ref="E99:E100"/>
    <mergeCell ref="F99:F100"/>
    <mergeCell ref="G99:G100"/>
    <mergeCell ref="I99:I100"/>
    <mergeCell ref="J99:J100"/>
    <mergeCell ref="K99:K100"/>
    <mergeCell ref="L95:L96"/>
    <mergeCell ref="L99:L100"/>
    <mergeCell ref="M95:M96"/>
    <mergeCell ref="N95:N96"/>
    <mergeCell ref="B97:B98"/>
    <mergeCell ref="E97:E98"/>
    <mergeCell ref="F97:F98"/>
    <mergeCell ref="G97:G98"/>
    <mergeCell ref="I97:I98"/>
    <mergeCell ref="J97:J98"/>
    <mergeCell ref="K97:K98"/>
    <mergeCell ref="L93:L94"/>
    <mergeCell ref="M93:M94"/>
    <mergeCell ref="N93:N94"/>
    <mergeCell ref="B95:B96"/>
    <mergeCell ref="E95:E96"/>
    <mergeCell ref="F95:F96"/>
    <mergeCell ref="G95:G96"/>
    <mergeCell ref="I95:I96"/>
    <mergeCell ref="J95:J96"/>
    <mergeCell ref="K95:K96"/>
    <mergeCell ref="L91:L92"/>
    <mergeCell ref="M91:M92"/>
    <mergeCell ref="N91:N92"/>
    <mergeCell ref="B93:B94"/>
    <mergeCell ref="E93:E94"/>
    <mergeCell ref="F93:F94"/>
    <mergeCell ref="G93:G94"/>
    <mergeCell ref="I93:I94"/>
    <mergeCell ref="J93:J94"/>
    <mergeCell ref="K93:K94"/>
    <mergeCell ref="L89:L90"/>
    <mergeCell ref="M89:M90"/>
    <mergeCell ref="N89:N90"/>
    <mergeCell ref="B91:B92"/>
    <mergeCell ref="E91:E92"/>
    <mergeCell ref="F91:F92"/>
    <mergeCell ref="G91:G92"/>
    <mergeCell ref="I91:I92"/>
    <mergeCell ref="J91:J92"/>
    <mergeCell ref="K91:K92"/>
    <mergeCell ref="L87:L88"/>
    <mergeCell ref="M87:M88"/>
    <mergeCell ref="N87:N88"/>
    <mergeCell ref="B89:B90"/>
    <mergeCell ref="E89:E90"/>
    <mergeCell ref="F89:F90"/>
    <mergeCell ref="G89:G90"/>
    <mergeCell ref="I89:I90"/>
    <mergeCell ref="J89:J90"/>
    <mergeCell ref="K89:K90"/>
    <mergeCell ref="L85:L86"/>
    <mergeCell ref="M85:M86"/>
    <mergeCell ref="N85:N86"/>
    <mergeCell ref="B87:B88"/>
    <mergeCell ref="E87:E88"/>
    <mergeCell ref="F87:F88"/>
    <mergeCell ref="G87:G88"/>
    <mergeCell ref="I87:I88"/>
    <mergeCell ref="J87:J88"/>
    <mergeCell ref="K87:K88"/>
    <mergeCell ref="L83:L84"/>
    <mergeCell ref="M83:M84"/>
    <mergeCell ref="N83:N84"/>
    <mergeCell ref="B85:B86"/>
    <mergeCell ref="E85:E86"/>
    <mergeCell ref="F85:F86"/>
    <mergeCell ref="G85:G86"/>
    <mergeCell ref="I85:I86"/>
    <mergeCell ref="J85:J86"/>
    <mergeCell ref="K85:K86"/>
    <mergeCell ref="L81:L82"/>
    <mergeCell ref="M81:M82"/>
    <mergeCell ref="N81:N82"/>
    <mergeCell ref="B83:B84"/>
    <mergeCell ref="E83:E84"/>
    <mergeCell ref="F83:F84"/>
    <mergeCell ref="G83:G84"/>
    <mergeCell ref="I83:I84"/>
    <mergeCell ref="J83:J84"/>
    <mergeCell ref="K83:K84"/>
    <mergeCell ref="L79:L80"/>
    <mergeCell ref="M79:M80"/>
    <mergeCell ref="N79:N80"/>
    <mergeCell ref="B81:B82"/>
    <mergeCell ref="E81:E82"/>
    <mergeCell ref="F81:F82"/>
    <mergeCell ref="G81:G82"/>
    <mergeCell ref="I81:I82"/>
    <mergeCell ref="J81:J82"/>
    <mergeCell ref="K81:K82"/>
    <mergeCell ref="L77:L78"/>
    <mergeCell ref="M77:M78"/>
    <mergeCell ref="N77:N78"/>
    <mergeCell ref="B79:B80"/>
    <mergeCell ref="E79:E80"/>
    <mergeCell ref="F79:F80"/>
    <mergeCell ref="G79:G80"/>
    <mergeCell ref="I79:I80"/>
    <mergeCell ref="J79:J80"/>
    <mergeCell ref="K79:K80"/>
    <mergeCell ref="L75:L76"/>
    <mergeCell ref="M75:M76"/>
    <mergeCell ref="N75:N76"/>
    <mergeCell ref="B77:B78"/>
    <mergeCell ref="E77:E78"/>
    <mergeCell ref="F77:F78"/>
    <mergeCell ref="G77:G78"/>
    <mergeCell ref="I77:I78"/>
    <mergeCell ref="J77:J78"/>
    <mergeCell ref="K77:K78"/>
    <mergeCell ref="L73:L74"/>
    <mergeCell ref="M73:M74"/>
    <mergeCell ref="N73:N74"/>
    <mergeCell ref="B75:B76"/>
    <mergeCell ref="E75:E76"/>
    <mergeCell ref="F75:F76"/>
    <mergeCell ref="G75:G76"/>
    <mergeCell ref="I75:I76"/>
    <mergeCell ref="J75:J76"/>
    <mergeCell ref="K75:K76"/>
    <mergeCell ref="G73:G74"/>
    <mergeCell ref="I73:I74"/>
    <mergeCell ref="J73:J74"/>
    <mergeCell ref="K73:K74"/>
    <mergeCell ref="C72:D72"/>
    <mergeCell ref="B73:B74"/>
    <mergeCell ref="E73:E74"/>
    <mergeCell ref="F73:F74"/>
    <mergeCell ref="B69:N69"/>
    <mergeCell ref="C70:D70"/>
    <mergeCell ref="E70:E71"/>
    <mergeCell ref="F70:F71"/>
    <mergeCell ref="G70:G71"/>
    <mergeCell ref="H70:H71"/>
    <mergeCell ref="B19:E19"/>
    <mergeCell ref="F19:H19"/>
    <mergeCell ref="I19:J19"/>
    <mergeCell ref="K19:N19"/>
    <mergeCell ref="J56:N56"/>
    <mergeCell ref="J61:K61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2"/>
  <rowBreaks count="2" manualBreakCount="2">
    <brk id="67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Křečan</dc:creator>
  <cp:keywords/>
  <dc:description/>
  <cp:lastModifiedBy>Tomas Bartonicka</cp:lastModifiedBy>
  <cp:lastPrinted>2016-05-05T13:56:53Z</cp:lastPrinted>
  <dcterms:created xsi:type="dcterms:W3CDTF">1999-10-18T07:25:25Z</dcterms:created>
  <dcterms:modified xsi:type="dcterms:W3CDTF">2018-01-15T19:03:56Z</dcterms:modified>
  <cp:category/>
  <cp:version/>
  <cp:contentType/>
  <cp:contentStatus/>
</cp:coreProperties>
</file>